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6275" windowHeight="12750" tabRatio="962"/>
  </bookViews>
  <sheets>
    <sheet name="Indhold" sheetId="4" r:id="rId1"/>
    <sheet name="Ark1" sheetId="1" r:id="rId2"/>
    <sheet name="Ark2" sheetId="85" r:id="rId3"/>
    <sheet name="Ark3" sheetId="89" r:id="rId4"/>
    <sheet name="Ark4" sheetId="88" r:id="rId5"/>
    <sheet name="Ark5" sheetId="86" r:id="rId6"/>
    <sheet name="Ark6" sheetId="99" r:id="rId7"/>
    <sheet name="Ark7" sheetId="98" r:id="rId8"/>
  </sheets>
  <calcPr calcId="145621"/>
</workbook>
</file>

<file path=xl/calcChain.xml><?xml version="1.0" encoding="utf-8"?>
<calcChain xmlns="http://schemas.openxmlformats.org/spreadsheetml/2006/main">
  <c r="E9" i="99" l="1"/>
  <c r="Y8" i="89" l="1"/>
  <c r="Y9" i="89" s="1"/>
  <c r="Y10" i="89" s="1"/>
  <c r="Y11" i="89" s="1"/>
  <c r="Y12" i="89" s="1"/>
  <c r="Y13" i="89" s="1"/>
  <c r="Y14" i="89" s="1"/>
  <c r="Y15" i="89" s="1"/>
  <c r="Y16" i="89" s="1"/>
  <c r="Y17" i="89" s="1"/>
  <c r="Y18" i="89" s="1"/>
  <c r="Y19" i="89" s="1"/>
  <c r="Y20" i="89" s="1"/>
  <c r="Y21" i="89" s="1"/>
  <c r="Y7" i="89"/>
  <c r="Y6" i="89"/>
  <c r="X8" i="89"/>
  <c r="X9" i="89" s="1"/>
  <c r="X10" i="89" s="1"/>
  <c r="X11" i="89" s="1"/>
  <c r="X12" i="89" s="1"/>
  <c r="X13" i="89" s="1"/>
  <c r="X14" i="89" s="1"/>
  <c r="X15" i="89" s="1"/>
  <c r="X16" i="89" s="1"/>
  <c r="X17" i="89" s="1"/>
  <c r="X18" i="89" s="1"/>
  <c r="X19" i="89" s="1"/>
  <c r="X20" i="89" s="1"/>
  <c r="X21" i="89" s="1"/>
  <c r="X7" i="89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8" i="1"/>
  <c r="B16" i="4" l="1"/>
  <c r="B15" i="4"/>
  <c r="B14" i="4"/>
  <c r="B13" i="4"/>
  <c r="B12" i="4"/>
  <c r="B10" i="4"/>
  <c r="B8" i="4"/>
  <c r="A16" i="4"/>
  <c r="A15" i="4"/>
  <c r="A14" i="4"/>
  <c r="A13" i="4"/>
  <c r="A12" i="4"/>
  <c r="A10" i="4"/>
  <c r="A8" i="4"/>
  <c r="A7" i="4"/>
</calcChain>
</file>

<file path=xl/sharedStrings.xml><?xml version="1.0" encoding="utf-8"?>
<sst xmlns="http://schemas.openxmlformats.org/spreadsheetml/2006/main" count="104" uniqueCount="79">
  <si>
    <t>Retur til forside</t>
  </si>
  <si>
    <t>Nummer</t>
  </si>
  <si>
    <t>Titel</t>
  </si>
  <si>
    <t>Kildeangivelser til data og eventuelle forklarende anmærkninger til figurer og tabeller findes i rapporten.</t>
  </si>
  <si>
    <t>LABEL</t>
  </si>
  <si>
    <t>Offentlig saldo</t>
  </si>
  <si>
    <t>Strukturel saldo</t>
  </si>
  <si>
    <t>DATE</t>
  </si>
  <si>
    <t>SIM:FY_GAP</t>
  </si>
  <si>
    <t>PRIV_EFT</t>
  </si>
  <si>
    <t>PCHYA(GPFOR.M)</t>
  </si>
  <si>
    <t>PCHYA(GPFORUND.M)</t>
  </si>
  <si>
    <t>R_GHUSPRISNJ</t>
  </si>
  <si>
    <t>R_GHUSPRISSD</t>
  </si>
  <si>
    <t>KONJ:GHUSSALGHO.Q/1000</t>
  </si>
  <si>
    <t>KONJ:GHUSSALGSJ.Q/1000</t>
  </si>
  <si>
    <t>KONJ:GHUSSALGMJ.Q/1000</t>
  </si>
  <si>
    <t>KONJ:GHUSSALGNJ.Q/1000</t>
  </si>
  <si>
    <t>KONJ:GHUSSALGSD.Q/1000</t>
  </si>
  <si>
    <t>Indledning</t>
  </si>
  <si>
    <t>SIM:TFON/SIM:Y*100</t>
  </si>
  <si>
    <t>FM:TFON_S_FM</t>
  </si>
  <si>
    <t>SALDO</t>
  </si>
  <si>
    <t>SALDO_R</t>
  </si>
  <si>
    <t>SALDO_S</t>
  </si>
  <si>
    <t>SALDO_S_R</t>
  </si>
  <si>
    <t>ARB</t>
  </si>
  <si>
    <t>REF</t>
  </si>
  <si>
    <t>REF25</t>
  </si>
  <si>
    <t>PRIV</t>
  </si>
  <si>
    <t>OFF</t>
  </si>
  <si>
    <t>PRIV_R</t>
  </si>
  <si>
    <t>OFF_R</t>
  </si>
  <si>
    <t>OFF_DEMO</t>
  </si>
  <si>
    <t>OFF_2025</t>
  </si>
  <si>
    <t>Den offentlige saldo</t>
  </si>
  <si>
    <t>Pct. af BNP</t>
  </si>
  <si>
    <t>II.3</t>
  </si>
  <si>
    <t>Offentlig saldo 2010-2025</t>
  </si>
  <si>
    <t>Dansk Økonomi, efterår 2016</t>
  </si>
  <si>
    <t xml:space="preserve">Dansk Økonomi med 2025-plan </t>
  </si>
  <si>
    <t>Faktisk</t>
  </si>
  <si>
    <t>Strukturel</t>
  </si>
  <si>
    <t>II.4</t>
  </si>
  <si>
    <t>Arbejdsstyrke 2010-2025</t>
  </si>
  <si>
    <t>Arbejdsstyrke</t>
  </si>
  <si>
    <t>Reform ekskl 2025-plan</t>
  </si>
  <si>
    <t>2025-plan</t>
  </si>
  <si>
    <t>1.000 personer</t>
  </si>
  <si>
    <t>II.5</t>
  </si>
  <si>
    <t>Beskæftigelsesudvikling 2010-2025</t>
  </si>
  <si>
    <t>Privat besk.</t>
  </si>
  <si>
    <t xml:space="preserve">Offentlig besk. </t>
  </si>
  <si>
    <t>Privat besk. med 2025-plan</t>
  </si>
  <si>
    <t>Offentlig besk. med 2025-plan</t>
  </si>
  <si>
    <t>1.000 Personer</t>
  </si>
  <si>
    <t>II.6</t>
  </si>
  <si>
    <t xml:space="preserve">Offentlig forbrugsvækst, gennemsnitlig årlig vækstrate, pct. </t>
  </si>
  <si>
    <t>2000-09</t>
  </si>
  <si>
    <t>2010-15</t>
  </si>
  <si>
    <t>2016-20</t>
  </si>
  <si>
    <t>2021-25</t>
  </si>
  <si>
    <t>Neutral 2021-25</t>
  </si>
  <si>
    <t xml:space="preserve">Gennemsnitlig vækstrate </t>
  </si>
  <si>
    <t>Vækst i 2025-plan</t>
  </si>
  <si>
    <t>Reserve i 2025-plan</t>
  </si>
  <si>
    <t>Demografisk træk</t>
  </si>
  <si>
    <t>Velstands-regulering</t>
  </si>
  <si>
    <t>Realiseret og planlagt offentligt forbrug</t>
  </si>
  <si>
    <t>Demografisk og velstandsreguleret forløb efter 2020</t>
  </si>
  <si>
    <t>Offentligt forbrug med 2025-planen</t>
  </si>
  <si>
    <t>II.7</t>
  </si>
  <si>
    <t>Offentligt forbrug</t>
  </si>
  <si>
    <t>Pct. af strukturelt BNP</t>
  </si>
  <si>
    <t>II.1</t>
  </si>
  <si>
    <t>II.2</t>
  </si>
  <si>
    <t>Offentlige finanser frem mod 2025</t>
  </si>
  <si>
    <t>Dansk økonomi med 2025-plan</t>
  </si>
  <si>
    <t>Kapitel II: Offentlige finanser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</si>
</sst>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yyyy/mm/dd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5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0" fontId="4" fillId="4" borderId="1" xfId="0" quotePrefix="1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left"/>
    </xf>
    <xf numFmtId="0" fontId="5" fillId="3" borderId="0" xfId="0" quotePrefix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quotePrefix="1" applyFill="1"/>
    <xf numFmtId="2" fontId="12" fillId="5" borderId="0" xfId="0" applyNumberFormat="1" applyFont="1" applyFill="1"/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0" fontId="4" fillId="4" borderId="1" xfId="0" quotePrefix="1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39123"/>
      <color rgb="FFCC0000"/>
      <color rgb="FFCFB88A"/>
      <color rgb="FF0063C6"/>
      <color rgb="FFFFFF99"/>
      <color rgb="FFA48544"/>
      <color rgb="FF0933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37567093487976"/>
          <c:y val="5.1400554097404488E-2"/>
          <c:w val="0.85021214441181892"/>
          <c:h val="0.85719003781975078"/>
        </c:manualLayout>
      </c:layou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Offentlig saldo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'Ark1'!$B$5:$B$25</c:f>
              <c:numCache>
                <c:formatCode>0.00</c:formatCode>
                <c:ptCount val="21"/>
                <c:pt idx="0">
                  <c:v>4.9534000000000002</c:v>
                </c:pt>
                <c:pt idx="1">
                  <c:v>4.9858000000000002</c:v>
                </c:pt>
                <c:pt idx="2">
                  <c:v>5.0191999999999997</c:v>
                </c:pt>
                <c:pt idx="3">
                  <c:v>3.1808000000000001</c:v>
                </c:pt>
                <c:pt idx="4">
                  <c:v>-2.8111000000000002</c:v>
                </c:pt>
                <c:pt idx="5">
                  <c:v>-2.7286999999999999</c:v>
                </c:pt>
                <c:pt idx="6">
                  <c:v>-2.0708000000000002</c:v>
                </c:pt>
                <c:pt idx="7">
                  <c:v>-3.5133999999999999</c:v>
                </c:pt>
                <c:pt idx="8">
                  <c:v>-1.0693999999999999</c:v>
                </c:pt>
                <c:pt idx="9">
                  <c:v>1.4668000000000001</c:v>
                </c:pt>
                <c:pt idx="10">
                  <c:v>-1.7264999999999999</c:v>
                </c:pt>
                <c:pt idx="11">
                  <c:v>-0.57709999999999995</c:v>
                </c:pt>
                <c:pt idx="12">
                  <c:v>-1.6456999999999999</c:v>
                </c:pt>
                <c:pt idx="13">
                  <c:v>-1.1202000000000001</c:v>
                </c:pt>
                <c:pt idx="14">
                  <c:v>-0.49390000000000001</c:v>
                </c:pt>
                <c:pt idx="15">
                  <c:v>4.4000000000000003E-3</c:v>
                </c:pt>
                <c:pt idx="16">
                  <c:v>0.31359999999999999</c:v>
                </c:pt>
                <c:pt idx="17">
                  <c:v>0.53069999999999995</c:v>
                </c:pt>
                <c:pt idx="18">
                  <c:v>0.63690000000000002</c:v>
                </c:pt>
                <c:pt idx="19">
                  <c:v>0.73480000000000001</c:v>
                </c:pt>
                <c:pt idx="20">
                  <c:v>0.67479999999999996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Strukturel saldo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'Ark1'!$C$5:$C$25</c:f>
              <c:numCache>
                <c:formatCode>0.00</c:formatCode>
                <c:ptCount val="21"/>
                <c:pt idx="0">
                  <c:v>2.6591</c:v>
                </c:pt>
                <c:pt idx="1">
                  <c:v>2.0238999999999998</c:v>
                </c:pt>
                <c:pt idx="2">
                  <c:v>2.2288000000000001</c:v>
                </c:pt>
                <c:pt idx="3">
                  <c:v>1.0624</c:v>
                </c:pt>
                <c:pt idx="4">
                  <c:v>0.27750000000000002</c:v>
                </c:pt>
                <c:pt idx="5">
                  <c:v>-1.3463000000000001</c:v>
                </c:pt>
                <c:pt idx="6">
                  <c:v>-1.3589</c:v>
                </c:pt>
                <c:pt idx="7">
                  <c:v>-1.3854</c:v>
                </c:pt>
                <c:pt idx="8">
                  <c:v>-0.68989999999999996</c:v>
                </c:pt>
                <c:pt idx="9">
                  <c:v>-1.2881</c:v>
                </c:pt>
                <c:pt idx="10">
                  <c:v>-0.56079999999999997</c:v>
                </c:pt>
                <c:pt idx="11">
                  <c:v>-0.43669999999999998</c:v>
                </c:pt>
                <c:pt idx="12">
                  <c:v>-0.29349999999999998</c:v>
                </c:pt>
                <c:pt idx="13">
                  <c:v>-0.12659999999999999</c:v>
                </c:pt>
                <c:pt idx="14">
                  <c:v>8.3500000000000005E-2</c:v>
                </c:pt>
                <c:pt idx="15">
                  <c:v>0.49930000000000002</c:v>
                </c:pt>
                <c:pt idx="16">
                  <c:v>0.55810000000000004</c:v>
                </c:pt>
                <c:pt idx="17">
                  <c:v>0.64870000000000005</c:v>
                </c:pt>
                <c:pt idx="18">
                  <c:v>0.65869999999999995</c:v>
                </c:pt>
                <c:pt idx="19">
                  <c:v>0.73499999999999999</c:v>
                </c:pt>
                <c:pt idx="20">
                  <c:v>0.66369999999999996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CC0000"/>
              </a:solidFill>
              <a:prstDash val="dash"/>
            </a:ln>
          </c:spPr>
          <c:marker>
            <c:symbol val="none"/>
          </c:marker>
          <c:val>
            <c:numRef>
              <c:f>'Ark1'!$Y$7:$Y$27</c:f>
              <c:numCache>
                <c:formatCode>General</c:formatCode>
                <c:ptCount val="21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'Ark1'!$Z$7:$Z$27</c:f>
              <c:numCache>
                <c:formatCode>General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3472"/>
        <c:axId val="112315008"/>
      </c:lineChart>
      <c:dateAx>
        <c:axId val="11231347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2315008"/>
        <c:crosses val="autoZero"/>
        <c:auto val="1"/>
        <c:lblOffset val="100"/>
        <c:baseTimeUnit val="years"/>
        <c:majorUnit val="5"/>
        <c:majorTimeUnit val="years"/>
        <c:minorUnit val="1"/>
        <c:minorTimeUnit val="years"/>
      </c:dateAx>
      <c:valAx>
        <c:axId val="112315008"/>
        <c:scaling>
          <c:orientation val="minMax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123134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507076072264354"/>
          <c:y val="7.9309143711379829E-2"/>
          <c:w val="0.26801849939345568"/>
          <c:h val="9.6624627036530519E-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'Ark2'!$A$5:$A$25</c:f>
              <c:numCache>
                <c:formatCode>yyyy</c:formatCode>
                <c:ptCount val="2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</c:numCache>
            </c:numRef>
          </c:cat>
          <c:val>
            <c:numRef>
              <c:f>'Ark2'!$B$5:$B$25</c:f>
              <c:numCache>
                <c:formatCode>0.00</c:formatCode>
                <c:ptCount val="21"/>
                <c:pt idx="0">
                  <c:v>4.9534000000000002</c:v>
                </c:pt>
                <c:pt idx="1">
                  <c:v>4.9858000000000002</c:v>
                </c:pt>
                <c:pt idx="2">
                  <c:v>5.0191999999999997</c:v>
                </c:pt>
                <c:pt idx="3">
                  <c:v>3.1808000000000001</c:v>
                </c:pt>
                <c:pt idx="4">
                  <c:v>-2.8111000000000002</c:v>
                </c:pt>
                <c:pt idx="5">
                  <c:v>-2.7286999999999999</c:v>
                </c:pt>
                <c:pt idx="6">
                  <c:v>-2.0708000000000002</c:v>
                </c:pt>
                <c:pt idx="7">
                  <c:v>-3.5133999999999999</c:v>
                </c:pt>
                <c:pt idx="8">
                  <c:v>-1.0693999999999999</c:v>
                </c:pt>
                <c:pt idx="9">
                  <c:v>1.4668000000000001</c:v>
                </c:pt>
                <c:pt idx="10">
                  <c:v>-1.7264999999999999</c:v>
                </c:pt>
                <c:pt idx="11">
                  <c:v>-0.57709999999999995</c:v>
                </c:pt>
                <c:pt idx="12">
                  <c:v>-1.6456999999999999</c:v>
                </c:pt>
                <c:pt idx="13">
                  <c:v>-1.1202000000000001</c:v>
                </c:pt>
                <c:pt idx="14">
                  <c:v>-0.49390000000000001</c:v>
                </c:pt>
                <c:pt idx="15">
                  <c:v>4.4000000000000003E-3</c:v>
                </c:pt>
                <c:pt idx="16">
                  <c:v>0.31359999999999999</c:v>
                </c:pt>
                <c:pt idx="17">
                  <c:v>0.53069999999999995</c:v>
                </c:pt>
                <c:pt idx="18">
                  <c:v>0.63690000000000002</c:v>
                </c:pt>
                <c:pt idx="19">
                  <c:v>0.73480000000000001</c:v>
                </c:pt>
                <c:pt idx="20">
                  <c:v>0.67479999999999996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9776"/>
        <c:axId val="112381312"/>
      </c:lineChart>
      <c:dateAx>
        <c:axId val="1123797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2381312"/>
        <c:crosses val="autoZero"/>
        <c:auto val="1"/>
        <c:lblOffset val="100"/>
        <c:baseTimeUnit val="years"/>
        <c:majorUnit val="5"/>
        <c:majorTimeUnit val="years"/>
        <c:minorUnit val="1"/>
        <c:minorTimeUnit val="years"/>
      </c:dateAx>
      <c:valAx>
        <c:axId val="112381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2379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'Ark3'!$B$3</c:f>
              <c:strCache>
                <c:ptCount val="1"/>
                <c:pt idx="0">
                  <c:v>Dansk Økonomi, efterår 2016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'Ark3'!$A$6:$A$21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'Ark3'!$B$6:$B$21</c:f>
              <c:numCache>
                <c:formatCode>0.00</c:formatCode>
                <c:ptCount val="16"/>
                <c:pt idx="0">
                  <c:v>-2.7286999999999999</c:v>
                </c:pt>
                <c:pt idx="1">
                  <c:v>-2.0708000000000002</c:v>
                </c:pt>
                <c:pt idx="2">
                  <c:v>-3.5133999999999999</c:v>
                </c:pt>
                <c:pt idx="3">
                  <c:v>-1.0693999999999999</c:v>
                </c:pt>
                <c:pt idx="4">
                  <c:v>1.4668000000000001</c:v>
                </c:pt>
                <c:pt idx="5">
                  <c:v>-1.7265999999999999</c:v>
                </c:pt>
                <c:pt idx="6">
                  <c:v>-0.57709999999999995</c:v>
                </c:pt>
                <c:pt idx="7">
                  <c:v>-1.6456999999999999</c:v>
                </c:pt>
                <c:pt idx="8">
                  <c:v>-1.1202000000000001</c:v>
                </c:pt>
                <c:pt idx="9">
                  <c:v>-0.49390000000000001</c:v>
                </c:pt>
                <c:pt idx="10">
                  <c:v>4.4000000000000003E-3</c:v>
                </c:pt>
                <c:pt idx="11">
                  <c:v>0.31359999999999999</c:v>
                </c:pt>
                <c:pt idx="12">
                  <c:v>0.53069999999999995</c:v>
                </c:pt>
                <c:pt idx="13">
                  <c:v>0.63690000000000002</c:v>
                </c:pt>
                <c:pt idx="14">
                  <c:v>0.73480000000000001</c:v>
                </c:pt>
                <c:pt idx="15">
                  <c:v>0.67479999999999996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'Ark3'!$C$3</c:f>
              <c:strCache>
                <c:ptCount val="1"/>
                <c:pt idx="0">
                  <c:v>Dansk Økonomi med 2025-plan 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'Ark3'!$A$6:$A$21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'Ark3'!$C$6:$C$21</c:f>
              <c:numCache>
                <c:formatCode>0.00</c:formatCode>
                <c:ptCount val="16"/>
                <c:pt idx="0">
                  <c:v>-2.7286999999999999</c:v>
                </c:pt>
                <c:pt idx="1">
                  <c:v>-2.0708000000000002</c:v>
                </c:pt>
                <c:pt idx="2">
                  <c:v>-3.5133999999999999</c:v>
                </c:pt>
                <c:pt idx="3">
                  <c:v>-1.0693999999999999</c:v>
                </c:pt>
                <c:pt idx="4">
                  <c:v>1.4668000000000001</c:v>
                </c:pt>
                <c:pt idx="5">
                  <c:v>-1.7265999999999999</c:v>
                </c:pt>
                <c:pt idx="6">
                  <c:v>-0.57709999999999995</c:v>
                </c:pt>
                <c:pt idx="7">
                  <c:v>-1.8069999999999999</c:v>
                </c:pt>
                <c:pt idx="8">
                  <c:v>-1.4413</c:v>
                </c:pt>
                <c:pt idx="9">
                  <c:v>-1.3781000000000001</c:v>
                </c:pt>
                <c:pt idx="10">
                  <c:v>-0.374</c:v>
                </c:pt>
                <c:pt idx="11">
                  <c:v>0.23400000000000001</c:v>
                </c:pt>
                <c:pt idx="12">
                  <c:v>0.24210000000000001</c:v>
                </c:pt>
                <c:pt idx="13">
                  <c:v>0.45950000000000002</c:v>
                </c:pt>
                <c:pt idx="14">
                  <c:v>0.77759999999999996</c:v>
                </c:pt>
                <c:pt idx="15">
                  <c:v>0.91400000000000003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'Ark3'!$X$6:$X$21</c:f>
              <c:numCache>
                <c:formatCode>General</c:formatCode>
                <c:ptCount val="16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5328"/>
        <c:axId val="115636864"/>
      </c:lineChart>
      <c:dateAx>
        <c:axId val="1156353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5636864"/>
        <c:crosses val="autoZero"/>
        <c:auto val="1"/>
        <c:lblOffset val="100"/>
        <c:baseTimeUnit val="years"/>
        <c:majorUnit val="2"/>
        <c:majorTimeUnit val="years"/>
        <c:minorUnit val="1"/>
        <c:minorTimeUnit val="years"/>
      </c:dateAx>
      <c:valAx>
        <c:axId val="115636864"/>
        <c:scaling>
          <c:orientation val="minMax"/>
          <c:max val="3"/>
          <c:min val="-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563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5013342082239721E-2"/>
          <c:y val="5.2098279381743946E-2"/>
          <c:w val="0.46637576552930882"/>
          <c:h val="0.1205554824041643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'Ark3'!$D$3</c:f>
              <c:strCache>
                <c:ptCount val="1"/>
                <c:pt idx="0">
                  <c:v>Dansk Økonomi, efterår 2016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'Ark3'!$A$6:$A$21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'Ark3'!$D$6:$D$21</c:f>
              <c:numCache>
                <c:formatCode>0.00</c:formatCode>
                <c:ptCount val="16"/>
                <c:pt idx="0">
                  <c:v>-1.3463000000000001</c:v>
                </c:pt>
                <c:pt idx="1">
                  <c:v>-1.3589</c:v>
                </c:pt>
                <c:pt idx="2">
                  <c:v>-1.3854</c:v>
                </c:pt>
                <c:pt idx="3">
                  <c:v>-0.68989999999999996</c:v>
                </c:pt>
                <c:pt idx="4">
                  <c:v>-1.2881</c:v>
                </c:pt>
                <c:pt idx="5">
                  <c:v>-0.56079999999999997</c:v>
                </c:pt>
                <c:pt idx="6">
                  <c:v>-0.43669999999999998</c:v>
                </c:pt>
                <c:pt idx="7">
                  <c:v>-0.29349999999999998</c:v>
                </c:pt>
                <c:pt idx="8">
                  <c:v>-0.12659999999999999</c:v>
                </c:pt>
                <c:pt idx="9">
                  <c:v>8.3500000000000005E-2</c:v>
                </c:pt>
                <c:pt idx="10">
                  <c:v>0.49930000000000002</c:v>
                </c:pt>
                <c:pt idx="11">
                  <c:v>0.55810000000000004</c:v>
                </c:pt>
                <c:pt idx="12">
                  <c:v>0.64870000000000005</c:v>
                </c:pt>
                <c:pt idx="13">
                  <c:v>0.65869999999999995</c:v>
                </c:pt>
                <c:pt idx="14">
                  <c:v>0.73499999999999999</c:v>
                </c:pt>
                <c:pt idx="15">
                  <c:v>0.66369999999999996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'Ark3'!$E$3</c:f>
              <c:strCache>
                <c:ptCount val="1"/>
                <c:pt idx="0">
                  <c:v>Dansk Økonomi med 2025-plan </c:v>
                </c:pt>
              </c:strCache>
            </c:strRef>
          </c:tx>
          <c:spPr>
            <a:ln>
              <a:solidFill>
                <a:srgbClr val="A48544"/>
              </a:solidFill>
              <a:prstDash val="solid"/>
            </a:ln>
          </c:spPr>
          <c:marker>
            <c:symbol val="none"/>
          </c:marker>
          <c:cat>
            <c:numRef>
              <c:f>'Ark3'!$A$6:$A$21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'Ark3'!$E$6:$E$21</c:f>
              <c:numCache>
                <c:formatCode>0.00</c:formatCode>
                <c:ptCount val="16"/>
                <c:pt idx="0">
                  <c:v>-1.3463000000000001</c:v>
                </c:pt>
                <c:pt idx="1">
                  <c:v>-1.3589</c:v>
                </c:pt>
                <c:pt idx="2">
                  <c:v>-1.3854</c:v>
                </c:pt>
                <c:pt idx="3">
                  <c:v>-0.68989999999999996</c:v>
                </c:pt>
                <c:pt idx="4">
                  <c:v>-1.29</c:v>
                </c:pt>
                <c:pt idx="5">
                  <c:v>-0.57179999999999997</c:v>
                </c:pt>
                <c:pt idx="6">
                  <c:v>-0.46250000000000002</c:v>
                </c:pt>
                <c:pt idx="7">
                  <c:v>-0.46510000000000001</c:v>
                </c:pt>
                <c:pt idx="8">
                  <c:v>-0.41589999999999999</c:v>
                </c:pt>
                <c:pt idx="9">
                  <c:v>-0.46939999999999998</c:v>
                </c:pt>
                <c:pt idx="10">
                  <c:v>0.20630000000000001</c:v>
                </c:pt>
                <c:pt idx="11">
                  <c:v>0.66649999999999998</c:v>
                </c:pt>
                <c:pt idx="12">
                  <c:v>0.48670000000000002</c:v>
                </c:pt>
                <c:pt idx="13">
                  <c:v>0.56100000000000005</c:v>
                </c:pt>
                <c:pt idx="14">
                  <c:v>0.81120000000000003</c:v>
                </c:pt>
                <c:pt idx="15">
                  <c:v>0.85529999999999995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'Ark3'!$Y$6:$Y$21</c:f>
              <c:numCache>
                <c:formatCode>General</c:formatCode>
                <c:ptCount val="16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66944"/>
        <c:axId val="115668480"/>
      </c:lineChart>
      <c:dateAx>
        <c:axId val="1156669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5668480"/>
        <c:crosses val="autoZero"/>
        <c:auto val="1"/>
        <c:lblOffset val="100"/>
        <c:baseTimeUnit val="years"/>
        <c:majorUnit val="2"/>
        <c:majorTimeUnit val="years"/>
        <c:minorUnit val="1"/>
        <c:minorTimeUnit val="years"/>
      </c:dateAx>
      <c:valAx>
        <c:axId val="115668480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115666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5013342082239721E-2"/>
          <c:y val="5.2098279381743946E-2"/>
          <c:w val="0.32791666666666669"/>
          <c:h val="0.2041696292980099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'Ark4'!$B$2</c:f>
              <c:strCache>
                <c:ptCount val="1"/>
                <c:pt idx="0">
                  <c:v>Arbejdsstyrke</c:v>
                </c:pt>
              </c:strCache>
            </c:strRef>
          </c:tx>
          <c:spPr>
            <a:solidFill>
              <a:srgbClr val="093353"/>
            </a:solidFill>
            <a:ln>
              <a:solidFill>
                <a:srgbClr val="A48544"/>
              </a:solidFill>
            </a:ln>
          </c:spPr>
          <c:invertIfNegative val="0"/>
          <c:cat>
            <c:numRef>
              <c:f>'Ark4'!$A$5:$A$20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'Ark4'!$B$5:$B$20</c:f>
              <c:numCache>
                <c:formatCode>0.00</c:formatCode>
                <c:ptCount val="16"/>
                <c:pt idx="0">
                  <c:v>2768.4059999999999</c:v>
                </c:pt>
                <c:pt idx="1">
                  <c:v>2767.4819000000002</c:v>
                </c:pt>
                <c:pt idx="2">
                  <c:v>2768.2649000000001</c:v>
                </c:pt>
                <c:pt idx="3">
                  <c:v>2772.2959000000001</c:v>
                </c:pt>
                <c:pt idx="4">
                  <c:v>2789.2910000000002</c:v>
                </c:pt>
                <c:pt idx="5">
                  <c:v>2812.5859</c:v>
                </c:pt>
                <c:pt idx="6">
                  <c:v>2838.0713000000001</c:v>
                </c:pt>
                <c:pt idx="7">
                  <c:v>2851.9382000000001</c:v>
                </c:pt>
                <c:pt idx="8">
                  <c:v>2868.1837</c:v>
                </c:pt>
                <c:pt idx="9">
                  <c:v>2885.0617999999999</c:v>
                </c:pt>
                <c:pt idx="10">
                  <c:v>2893.5455999999999</c:v>
                </c:pt>
                <c:pt idx="11">
                  <c:v>2895.0162999999998</c:v>
                </c:pt>
                <c:pt idx="12">
                  <c:v>2891.2536</c:v>
                </c:pt>
                <c:pt idx="13">
                  <c:v>2887.9319</c:v>
                </c:pt>
                <c:pt idx="14">
                  <c:v>2884.1170000000002</c:v>
                </c:pt>
                <c:pt idx="15">
                  <c:v>2878.3413999999998</c:v>
                </c:pt>
              </c:numCache>
            </c:numRef>
          </c:val>
        </c:ser>
        <c:ser>
          <c:idx val="1"/>
          <c:order val="1"/>
          <c:tx>
            <c:strRef>
              <c:f>'Ark4'!$C$2</c:f>
              <c:strCache>
                <c:ptCount val="1"/>
                <c:pt idx="0">
                  <c:v>Reform ekskl 2025-plan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rgbClr val="093353"/>
              </a:solidFill>
            </a:ln>
          </c:spPr>
          <c:invertIfNegative val="0"/>
          <c:cat>
            <c:numRef>
              <c:f>'Ark4'!$A$5:$A$20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'Ark4'!$C$5:$C$20</c:f>
              <c:numCache>
                <c:formatCode>0.00</c:formatCode>
                <c:ptCount val="16"/>
                <c:pt idx="6">
                  <c:v>10.063599999999999</c:v>
                </c:pt>
                <c:pt idx="7">
                  <c:v>23.826000000000001</c:v>
                </c:pt>
                <c:pt idx="8">
                  <c:v>38.302399999999999</c:v>
                </c:pt>
                <c:pt idx="9">
                  <c:v>56.320500000000003</c:v>
                </c:pt>
                <c:pt idx="10">
                  <c:v>68.662000000000006</c:v>
                </c:pt>
                <c:pt idx="11">
                  <c:v>80.598200000000006</c:v>
                </c:pt>
                <c:pt idx="12">
                  <c:v>98.472200000000001</c:v>
                </c:pt>
                <c:pt idx="13">
                  <c:v>109.1281</c:v>
                </c:pt>
                <c:pt idx="14">
                  <c:v>120.59990000000001</c:v>
                </c:pt>
                <c:pt idx="15">
                  <c:v>134.5598</c:v>
                </c:pt>
              </c:numCache>
            </c:numRef>
          </c:val>
        </c:ser>
        <c:ser>
          <c:idx val="2"/>
          <c:order val="2"/>
          <c:tx>
            <c:strRef>
              <c:f>'Ark4'!$D$2</c:f>
              <c:strCache>
                <c:ptCount val="1"/>
                <c:pt idx="0">
                  <c:v>2025-plan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rgbClr val="093353"/>
              </a:solidFill>
              <a:prstDash val="dash"/>
            </a:ln>
          </c:spPr>
          <c:invertIfNegative val="0"/>
          <c:cat>
            <c:numRef>
              <c:f>'Ark4'!$A$5:$A$20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'Ark4'!$D$5:$D$20</c:f>
              <c:numCache>
                <c:formatCode>0.00</c:formatCode>
                <c:ptCount val="16"/>
                <c:pt idx="6">
                  <c:v>0</c:v>
                </c:pt>
                <c:pt idx="7">
                  <c:v>1.5</c:v>
                </c:pt>
                <c:pt idx="8">
                  <c:v>1.641</c:v>
                </c:pt>
                <c:pt idx="9">
                  <c:v>1.651</c:v>
                </c:pt>
                <c:pt idx="10">
                  <c:v>7.6680000000000001</c:v>
                </c:pt>
                <c:pt idx="11">
                  <c:v>15.137</c:v>
                </c:pt>
                <c:pt idx="12">
                  <c:v>17.600000000000001</c:v>
                </c:pt>
                <c:pt idx="13">
                  <c:v>23.65</c:v>
                </c:pt>
                <c:pt idx="14">
                  <c:v>22.972999999999999</c:v>
                </c:pt>
                <c:pt idx="15">
                  <c:v>28.361999999999998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733632"/>
        <c:axId val="115735168"/>
      </c:barChart>
      <c:dateAx>
        <c:axId val="11573363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5735168"/>
        <c:crosses val="autoZero"/>
        <c:auto val="1"/>
        <c:lblOffset val="100"/>
        <c:baseTimeUnit val="years"/>
        <c:majorUnit val="2"/>
        <c:majorTimeUnit val="years"/>
        <c:minorUnit val="1"/>
        <c:minorTimeUnit val="years"/>
      </c:dateAx>
      <c:valAx>
        <c:axId val="115735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573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45778652668417"/>
          <c:y val="7.0616797900262485E-2"/>
          <c:w val="0.31438188976377951"/>
          <c:h val="0.2356135170603674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'Ark5'!$B$2</c:f>
              <c:strCache>
                <c:ptCount val="1"/>
                <c:pt idx="0">
                  <c:v>Privat besk.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'Ark5'!$A$5:$A$20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'Ark5'!$B$5:$B$20</c:f>
              <c:numCache>
                <c:formatCode>0.00</c:formatCode>
                <c:ptCount val="16"/>
                <c:pt idx="0">
                  <c:v>0</c:v>
                </c:pt>
                <c:pt idx="1">
                  <c:v>16.892900000000001</c:v>
                </c:pt>
                <c:pt idx="2">
                  <c:v>14.642099999999999</c:v>
                </c:pt>
                <c:pt idx="3">
                  <c:v>21.219899999999999</c:v>
                </c:pt>
                <c:pt idx="4">
                  <c:v>48.510100000000001</c:v>
                </c:pt>
                <c:pt idx="5">
                  <c:v>79.279899999999998</c:v>
                </c:pt>
                <c:pt idx="6">
                  <c:v>129.35669999999999</c:v>
                </c:pt>
                <c:pt idx="7">
                  <c:v>157.63300000000001</c:v>
                </c:pt>
                <c:pt idx="8">
                  <c:v>187.31739999999999</c:v>
                </c:pt>
                <c:pt idx="9">
                  <c:v>218.0847</c:v>
                </c:pt>
                <c:pt idx="10">
                  <c:v>239.49080000000001</c:v>
                </c:pt>
                <c:pt idx="11">
                  <c:v>250.7834</c:v>
                </c:pt>
                <c:pt idx="12">
                  <c:v>260.16840000000002</c:v>
                </c:pt>
                <c:pt idx="13">
                  <c:v>260.63130000000001</c:v>
                </c:pt>
                <c:pt idx="14">
                  <c:v>259.6653</c:v>
                </c:pt>
                <c:pt idx="15">
                  <c:v>258.178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'Ark5'!$C$2</c:f>
              <c:strCache>
                <c:ptCount val="1"/>
                <c:pt idx="0">
                  <c:v>Offentlig besk.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'Ark5'!$A$5:$A$20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'Ark5'!$C$5:$C$20</c:f>
              <c:numCache>
                <c:formatCode>0.00</c:formatCode>
                <c:ptCount val="16"/>
                <c:pt idx="0">
                  <c:v>0</c:v>
                </c:pt>
                <c:pt idx="1">
                  <c:v>-12.532999999999999</c:v>
                </c:pt>
                <c:pt idx="2">
                  <c:v>-19.466999999999999</c:v>
                </c:pt>
                <c:pt idx="3">
                  <c:v>-21.206</c:v>
                </c:pt>
                <c:pt idx="4">
                  <c:v>-20.533000000000001</c:v>
                </c:pt>
                <c:pt idx="5">
                  <c:v>-23.411000000000001</c:v>
                </c:pt>
                <c:pt idx="6">
                  <c:v>-28.161799999999999</c:v>
                </c:pt>
                <c:pt idx="7">
                  <c:v>-25.177800000000001</c:v>
                </c:pt>
                <c:pt idx="8">
                  <c:v>-22.6571</c:v>
                </c:pt>
                <c:pt idx="9">
                  <c:v>-16.837800000000001</c:v>
                </c:pt>
                <c:pt idx="10">
                  <c:v>-16.245200000000001</c:v>
                </c:pt>
                <c:pt idx="11">
                  <c:v>-13.3873</c:v>
                </c:pt>
                <c:pt idx="12">
                  <c:v>-8.1126000000000005</c:v>
                </c:pt>
                <c:pt idx="13">
                  <c:v>-0.43469999999999998</c:v>
                </c:pt>
                <c:pt idx="14">
                  <c:v>7.9207999999999998</c:v>
                </c:pt>
                <c:pt idx="15">
                  <c:v>17.5106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'Ark5'!$D$2</c:f>
              <c:strCache>
                <c:ptCount val="1"/>
                <c:pt idx="0">
                  <c:v>Privat besk. med 2025-plan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'Ark5'!$A$5:$A$20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'Ark5'!$D$5:$D$20</c:f>
              <c:numCache>
                <c:formatCode>0.00</c:formatCode>
                <c:ptCount val="16"/>
                <c:pt idx="0">
                  <c:v>0</c:v>
                </c:pt>
                <c:pt idx="1">
                  <c:v>16.892900000000001</c:v>
                </c:pt>
                <c:pt idx="2">
                  <c:v>14.642099999999999</c:v>
                </c:pt>
                <c:pt idx="3">
                  <c:v>21.219899999999999</c:v>
                </c:pt>
                <c:pt idx="4">
                  <c:v>48.510100000000001</c:v>
                </c:pt>
                <c:pt idx="5">
                  <c:v>79.279899999999998</c:v>
                </c:pt>
                <c:pt idx="6">
                  <c:v>129.35669999999999</c:v>
                </c:pt>
                <c:pt idx="7">
                  <c:v>159.54560000000001</c:v>
                </c:pt>
                <c:pt idx="8">
                  <c:v>193.9443</c:v>
                </c:pt>
                <c:pt idx="9">
                  <c:v>230.9239</c:v>
                </c:pt>
                <c:pt idx="10">
                  <c:v>252.52600000000001</c:v>
                </c:pt>
                <c:pt idx="11">
                  <c:v>280.5376</c:v>
                </c:pt>
                <c:pt idx="12">
                  <c:v>298.63290000000001</c:v>
                </c:pt>
                <c:pt idx="13">
                  <c:v>310.3938</c:v>
                </c:pt>
                <c:pt idx="14">
                  <c:v>313.5745</c:v>
                </c:pt>
                <c:pt idx="15">
                  <c:v>323.61130000000003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'Ark5'!$E$2</c:f>
              <c:strCache>
                <c:ptCount val="1"/>
                <c:pt idx="0">
                  <c:v>Offentlig besk. med 2025-plan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'Ark5'!$A$5:$A$20</c:f>
              <c:numCache>
                <c:formatCode>yyyy</c:formatCode>
                <c:ptCount val="1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  <c:pt idx="11">
                  <c:v>44197</c:v>
                </c:pt>
                <c:pt idx="12">
                  <c:v>44562</c:v>
                </c:pt>
                <c:pt idx="13">
                  <c:v>44927</c:v>
                </c:pt>
                <c:pt idx="14">
                  <c:v>45292</c:v>
                </c:pt>
                <c:pt idx="15">
                  <c:v>45658</c:v>
                </c:pt>
              </c:numCache>
            </c:numRef>
          </c:cat>
          <c:val>
            <c:numRef>
              <c:f>'Ark5'!$E$5:$E$20</c:f>
              <c:numCache>
                <c:formatCode>0.00</c:formatCode>
                <c:ptCount val="16"/>
                <c:pt idx="0">
                  <c:v>0</c:v>
                </c:pt>
                <c:pt idx="1">
                  <c:v>-12.532999999999999</c:v>
                </c:pt>
                <c:pt idx="2">
                  <c:v>-19.466999999999999</c:v>
                </c:pt>
                <c:pt idx="3">
                  <c:v>-21.206</c:v>
                </c:pt>
                <c:pt idx="4">
                  <c:v>-20.533000000000001</c:v>
                </c:pt>
                <c:pt idx="5">
                  <c:v>-23.411000000000001</c:v>
                </c:pt>
                <c:pt idx="6">
                  <c:v>-28.161799999999999</c:v>
                </c:pt>
                <c:pt idx="7">
                  <c:v>-25.007000000000001</c:v>
                </c:pt>
                <c:pt idx="8">
                  <c:v>-26.860800000000001</c:v>
                </c:pt>
                <c:pt idx="9">
                  <c:v>-20.381799999999998</c:v>
                </c:pt>
                <c:pt idx="10">
                  <c:v>-20.086500000000001</c:v>
                </c:pt>
                <c:pt idx="11">
                  <c:v>-26.710999999999999</c:v>
                </c:pt>
                <c:pt idx="12">
                  <c:v>-26.914400000000001</c:v>
                </c:pt>
                <c:pt idx="13">
                  <c:v>-24.529800000000002</c:v>
                </c:pt>
                <c:pt idx="14">
                  <c:v>-20.831199999999999</c:v>
                </c:pt>
                <c:pt idx="15">
                  <c:v>-17.186599999999999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6064"/>
        <c:axId val="115497600"/>
      </c:lineChart>
      <c:dateAx>
        <c:axId val="11549606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5497600"/>
        <c:crosses val="autoZero"/>
        <c:auto val="1"/>
        <c:lblOffset val="100"/>
        <c:baseTimeUnit val="years"/>
        <c:majorUnit val="1"/>
        <c:majorTimeUnit val="years"/>
        <c:minorUnit val="22"/>
        <c:minorTimeUnit val="days"/>
      </c:dateAx>
      <c:valAx>
        <c:axId val="11549760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5496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235564304461939E-2"/>
          <c:y val="5.672790901137359E-2"/>
          <c:w val="0.43547222222222215"/>
          <c:h val="0.29033974919801692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85240282115573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'Ark6'!$B$2</c:f>
              <c:strCache>
                <c:ptCount val="1"/>
                <c:pt idx="0">
                  <c:v>Vækst i 2025-plan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'Ark6'!$A$5:$A$9</c:f>
              <c:strCache>
                <c:ptCount val="5"/>
                <c:pt idx="0">
                  <c:v>2000-09</c:v>
                </c:pt>
                <c:pt idx="1">
                  <c:v>2010-15</c:v>
                </c:pt>
                <c:pt idx="2">
                  <c:v>2016-20</c:v>
                </c:pt>
                <c:pt idx="3">
                  <c:v>2021-25</c:v>
                </c:pt>
                <c:pt idx="4">
                  <c:v>Neutral 2021-25</c:v>
                </c:pt>
              </c:strCache>
            </c:strRef>
          </c:cat>
          <c:val>
            <c:numRef>
              <c:f>'Ark6'!$B$5:$B$9</c:f>
              <c:numCache>
                <c:formatCode>0.00</c:formatCode>
                <c:ptCount val="5"/>
                <c:pt idx="0">
                  <c:v>1.8575999999999999</c:v>
                </c:pt>
                <c:pt idx="1">
                  <c:v>0.19359999999999999</c:v>
                </c:pt>
                <c:pt idx="2">
                  <c:v>0.70850000000000002</c:v>
                </c:pt>
                <c:pt idx="3">
                  <c:v>0.40860000000000002</c:v>
                </c:pt>
              </c:numCache>
            </c:numRef>
          </c:val>
        </c:ser>
        <c:ser>
          <c:idx val="1"/>
          <c:order val="1"/>
          <c:tx>
            <c:strRef>
              <c:f>'Ark6'!$C$2</c:f>
              <c:strCache>
                <c:ptCount val="1"/>
                <c:pt idx="0">
                  <c:v>Reserve i 2025-plan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'Ark6'!$A$5:$A$9</c:f>
              <c:strCache>
                <c:ptCount val="5"/>
                <c:pt idx="0">
                  <c:v>2000-09</c:v>
                </c:pt>
                <c:pt idx="1">
                  <c:v>2010-15</c:v>
                </c:pt>
                <c:pt idx="2">
                  <c:v>2016-20</c:v>
                </c:pt>
                <c:pt idx="3">
                  <c:v>2021-25</c:v>
                </c:pt>
                <c:pt idx="4">
                  <c:v>Neutral 2021-25</c:v>
                </c:pt>
              </c:strCache>
            </c:strRef>
          </c:cat>
          <c:val>
            <c:numRef>
              <c:f>'Ark6'!$C$5:$C$9</c:f>
              <c:numCache>
                <c:formatCode>0.00</c:formatCode>
                <c:ptCount val="5"/>
                <c:pt idx="3">
                  <c:v>0.50700000000000001</c:v>
                </c:pt>
              </c:numCache>
            </c:numRef>
          </c:val>
        </c:ser>
        <c:ser>
          <c:idx val="2"/>
          <c:order val="2"/>
          <c:tx>
            <c:strRef>
              <c:f>'Ark6'!$D$2</c:f>
              <c:strCache>
                <c:ptCount val="1"/>
                <c:pt idx="0">
                  <c:v>Demografisk træk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'Ark6'!$A$5:$A$9</c:f>
              <c:strCache>
                <c:ptCount val="5"/>
                <c:pt idx="0">
                  <c:v>2000-09</c:v>
                </c:pt>
                <c:pt idx="1">
                  <c:v>2010-15</c:v>
                </c:pt>
                <c:pt idx="2">
                  <c:v>2016-20</c:v>
                </c:pt>
                <c:pt idx="3">
                  <c:v>2021-25</c:v>
                </c:pt>
                <c:pt idx="4">
                  <c:v>Neutral 2021-25</c:v>
                </c:pt>
              </c:strCache>
            </c:strRef>
          </c:cat>
          <c:val>
            <c:numRef>
              <c:f>'Ark6'!$D$5:$D$9</c:f>
              <c:numCache>
                <c:formatCode>0.00</c:formatCode>
                <c:ptCount val="5"/>
                <c:pt idx="4">
                  <c:v>0.46189999999999998</c:v>
                </c:pt>
              </c:numCache>
            </c:numRef>
          </c:val>
        </c:ser>
        <c:ser>
          <c:idx val="3"/>
          <c:order val="3"/>
          <c:tx>
            <c:strRef>
              <c:f>'Ark6'!$E$2</c:f>
              <c:strCache>
                <c:ptCount val="1"/>
                <c:pt idx="0">
                  <c:v>Velstands-regulering</c:v>
                </c:pt>
              </c:strCache>
            </c:strRef>
          </c:tx>
          <c:spPr>
            <a:solidFill>
              <a:srgbClr val="CC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'Ark6'!$A$5:$A$9</c:f>
              <c:strCache>
                <c:ptCount val="5"/>
                <c:pt idx="0">
                  <c:v>2000-09</c:v>
                </c:pt>
                <c:pt idx="1">
                  <c:v>2010-15</c:v>
                </c:pt>
                <c:pt idx="2">
                  <c:v>2016-20</c:v>
                </c:pt>
                <c:pt idx="3">
                  <c:v>2021-25</c:v>
                </c:pt>
                <c:pt idx="4">
                  <c:v>Neutral 2021-25</c:v>
                </c:pt>
              </c:strCache>
            </c:strRef>
          </c:cat>
          <c:val>
            <c:numRef>
              <c:f>'Ark6'!$E$5:$E$9</c:f>
              <c:numCache>
                <c:formatCode>0.00</c:formatCode>
                <c:ptCount val="5"/>
                <c:pt idx="4">
                  <c:v>0.70789999999999997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566080"/>
        <c:axId val="115567616"/>
      </c:barChart>
      <c:dateAx>
        <c:axId val="11556608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5567616"/>
        <c:crosses val="autoZero"/>
        <c:auto val="1"/>
        <c:lblOffset val="100"/>
        <c:baseTimeUnit val="months"/>
        <c:majorUnit val="1"/>
        <c:majorTimeUnit val="months"/>
        <c:minorUnit val="2"/>
        <c:minorTimeUnit val="days"/>
      </c:dateAx>
      <c:valAx>
        <c:axId val="11556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11556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91027930883639541"/>
          <c:h val="0.91571741032370957"/>
        </c:manualLayout>
      </c:layout>
      <c:lineChart>
        <c:grouping val="standard"/>
        <c:varyColors val="0"/>
        <c:ser>
          <c:idx val="0"/>
          <c:order val="0"/>
          <c:tx>
            <c:strRef>
              <c:f>'Ark7'!$B$2</c:f>
              <c:strCache>
                <c:ptCount val="1"/>
                <c:pt idx="0">
                  <c:v>Realiseret og planlagt offentligt forbrug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'Ark7'!$A$5:$A$30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'Ark7'!$B$5:$B$30</c:f>
              <c:numCache>
                <c:formatCode>0.00</c:formatCode>
                <c:ptCount val="26"/>
                <c:pt idx="0">
                  <c:v>24.473500000000001</c:v>
                </c:pt>
                <c:pt idx="1">
                  <c:v>24.613700000000001</c:v>
                </c:pt>
                <c:pt idx="2">
                  <c:v>24.7746</c:v>
                </c:pt>
                <c:pt idx="3">
                  <c:v>24.368400000000001</c:v>
                </c:pt>
                <c:pt idx="4">
                  <c:v>24.652000000000001</c:v>
                </c:pt>
                <c:pt idx="5">
                  <c:v>24.661899999999999</c:v>
                </c:pt>
                <c:pt idx="6">
                  <c:v>25.024799999999999</c:v>
                </c:pt>
                <c:pt idx="7">
                  <c:v>25.212900000000001</c:v>
                </c:pt>
                <c:pt idx="8">
                  <c:v>26.185600000000001</c:v>
                </c:pt>
                <c:pt idx="9">
                  <c:v>26.866399999999999</c:v>
                </c:pt>
                <c:pt idx="10">
                  <c:v>27.212</c:v>
                </c:pt>
                <c:pt idx="11">
                  <c:v>26.4679</c:v>
                </c:pt>
                <c:pt idx="12">
                  <c:v>26.548999999999999</c:v>
                </c:pt>
                <c:pt idx="13">
                  <c:v>26.1187</c:v>
                </c:pt>
                <c:pt idx="14">
                  <c:v>26.037299999999998</c:v>
                </c:pt>
                <c:pt idx="15">
                  <c:v>25.7927</c:v>
                </c:pt>
                <c:pt idx="16">
                  <c:v>25.613099999999999</c:v>
                </c:pt>
                <c:pt idx="17">
                  <c:v>25.372900000000001</c:v>
                </c:pt>
                <c:pt idx="18">
                  <c:v>25.211099999999998</c:v>
                </c:pt>
                <c:pt idx="19">
                  <c:v>25.029499999999999</c:v>
                </c:pt>
                <c:pt idx="20">
                  <c:v>24.821899999999999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'Ark7'!$C$2</c:f>
              <c:strCache>
                <c:ptCount val="1"/>
                <c:pt idx="0">
                  <c:v>Demografisk og velstandsreguleret forløb efter 2020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'Ark7'!$A$5:$A$30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'Ark7'!$C$5:$C$30</c:f>
              <c:numCache>
                <c:formatCode>0.00</c:formatCode>
                <c:ptCount val="26"/>
                <c:pt idx="20">
                  <c:v>24.821899999999999</c:v>
                </c:pt>
                <c:pt idx="21">
                  <c:v>24.819400000000002</c:v>
                </c:pt>
                <c:pt idx="22">
                  <c:v>24.825900000000001</c:v>
                </c:pt>
                <c:pt idx="23">
                  <c:v>24.913399999999999</c:v>
                </c:pt>
                <c:pt idx="24">
                  <c:v>25.022300000000001</c:v>
                </c:pt>
                <c:pt idx="25">
                  <c:v>25.109000000000002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'Ark7'!$D$2</c:f>
              <c:strCache>
                <c:ptCount val="1"/>
                <c:pt idx="0">
                  <c:v>Offentligt forbrug med 2025-planen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'Ark7'!$A$5:$A$30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'Ark7'!$D$5:$D$30</c:f>
              <c:numCache>
                <c:formatCode>0.00</c:formatCode>
                <c:ptCount val="26"/>
                <c:pt idx="17">
                  <c:v>25.366700000000002</c:v>
                </c:pt>
                <c:pt idx="18">
                  <c:v>25.087499999999999</c:v>
                </c:pt>
                <c:pt idx="19">
                  <c:v>24.919499999999999</c:v>
                </c:pt>
                <c:pt idx="20">
                  <c:v>24.763200000000001</c:v>
                </c:pt>
                <c:pt idx="21">
                  <c:v>24.546500000000002</c:v>
                </c:pt>
                <c:pt idx="22">
                  <c:v>24.3977</c:v>
                </c:pt>
                <c:pt idx="23">
                  <c:v>24.369</c:v>
                </c:pt>
                <c:pt idx="24">
                  <c:v>24.357700000000001</c:v>
                </c:pt>
                <c:pt idx="25">
                  <c:v>24.299099999999999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97792"/>
        <c:axId val="116099328"/>
      </c:lineChart>
      <c:dateAx>
        <c:axId val="11609779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16099328"/>
        <c:crosses val="autoZero"/>
        <c:auto val="1"/>
        <c:lblOffset val="100"/>
        <c:baseTimeUnit val="years"/>
        <c:majorUnit val="5"/>
        <c:majorTimeUnit val="years"/>
        <c:minorUnit val="1"/>
        <c:minorTimeUnit val="years"/>
      </c:dateAx>
      <c:valAx>
        <c:axId val="116099328"/>
        <c:scaling>
          <c:orientation val="minMax"/>
          <c:max val="28"/>
          <c:min val="24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crossAx val="1160977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46675415573052E-2"/>
          <c:y val="6.0228218423916485E-2"/>
          <c:w val="0.83513888888888876"/>
          <c:h val="0.14909576851674028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66675</xdr:rowOff>
    </xdr:from>
    <xdr:to>
      <xdr:col>12</xdr:col>
      <xdr:colOff>200026</xdr:colOff>
      <xdr:row>26</xdr:row>
      <xdr:rowOff>95251</xdr:rowOff>
    </xdr:to>
    <xdr:graphicFrame macro="">
      <xdr:nvGraphicFramePr>
        <xdr:cNvPr id="108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0.55268</cdr:x>
      <cdr:y>0.04956</cdr:y>
    </cdr:from>
    <cdr:to>
      <cdr:x>0.55467</cdr:x>
      <cdr:y>0.90671</cdr:y>
    </cdr:to>
    <cdr:cxnSp macro="">
      <cdr:nvCxnSpPr>
        <cdr:cNvPr id="3" name="Lige forbindelse 2"/>
        <cdr:cNvCxnSpPr/>
      </cdr:nvCxnSpPr>
      <cdr:spPr>
        <a:xfrm xmlns:a="http://schemas.openxmlformats.org/drawingml/2006/main" flipH="1" flipV="1">
          <a:off x="2647950" y="161925"/>
          <a:ext cx="9525" cy="2800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</xdr:row>
      <xdr:rowOff>47625</xdr:rowOff>
    </xdr:from>
    <xdr:to>
      <xdr:col>12</xdr:col>
      <xdr:colOff>76200</xdr:colOff>
      <xdr:row>20</xdr:row>
      <xdr:rowOff>95250</xdr:rowOff>
    </xdr:to>
    <xdr:graphicFrame macro="">
      <xdr:nvGraphicFramePr>
        <xdr:cNvPr id="21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352426</xdr:colOff>
      <xdr:row>1</xdr:row>
      <xdr:rowOff>342900</xdr:rowOff>
    </xdr:from>
    <xdr:to>
      <xdr:col>8</xdr:col>
      <xdr:colOff>361951</xdr:colOff>
      <xdr:row>20</xdr:row>
      <xdr:rowOff>9525</xdr:rowOff>
    </xdr:to>
    <xdr:cxnSp macro="">
      <xdr:nvCxnSpPr>
        <xdr:cNvPr id="3" name="Lige forbindelse 2"/>
        <xdr:cNvCxnSpPr/>
      </xdr:nvCxnSpPr>
      <xdr:spPr>
        <a:xfrm flipH="1" flipV="1">
          <a:off x="7239001" y="819150"/>
          <a:ext cx="9525" cy="2800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66675</xdr:rowOff>
    </xdr:from>
    <xdr:to>
      <xdr:col>13</xdr:col>
      <xdr:colOff>47625</xdr:colOff>
      <xdr:row>23</xdr:row>
      <xdr:rowOff>0</xdr:rowOff>
    </xdr:to>
    <xdr:graphicFrame macro="">
      <xdr:nvGraphicFramePr>
        <xdr:cNvPr id="31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13</xdr:col>
      <xdr:colOff>19050</xdr:colOff>
      <xdr:row>43</xdr:row>
      <xdr:rowOff>95250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6</xdr:row>
      <xdr:rowOff>152400</xdr:rowOff>
    </xdr:from>
    <xdr:to>
      <xdr:col>13</xdr:col>
      <xdr:colOff>133350</xdr:colOff>
      <xdr:row>23</xdr:row>
      <xdr:rowOff>142875</xdr:rowOff>
    </xdr:to>
    <xdr:graphicFrame macro="">
      <xdr:nvGraphicFramePr>
        <xdr:cNvPr id="415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2</xdr:row>
      <xdr:rowOff>9525</xdr:rowOff>
    </xdr:from>
    <xdr:to>
      <xdr:col>13</xdr:col>
      <xdr:colOff>9525</xdr:colOff>
      <xdr:row>20</xdr:row>
      <xdr:rowOff>0</xdr:rowOff>
    </xdr:to>
    <xdr:graphicFrame macro="">
      <xdr:nvGraphicFramePr>
        <xdr:cNvPr id="51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152400</xdr:rowOff>
    </xdr:from>
    <xdr:to>
      <xdr:col>12</xdr:col>
      <xdr:colOff>114300</xdr:colOff>
      <xdr:row>25</xdr:row>
      <xdr:rowOff>0</xdr:rowOff>
    </xdr:to>
    <xdr:graphicFrame macro="">
      <xdr:nvGraphicFramePr>
        <xdr:cNvPr id="62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2</xdr:row>
      <xdr:rowOff>142875</xdr:rowOff>
    </xdr:from>
    <xdr:to>
      <xdr:col>11</xdr:col>
      <xdr:colOff>152400</xdr:colOff>
      <xdr:row>23</xdr:row>
      <xdr:rowOff>28575</xdr:rowOff>
    </xdr:to>
    <xdr:graphicFrame macro="">
      <xdr:nvGraphicFramePr>
        <xdr:cNvPr id="722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94"/>
  <sheetViews>
    <sheetView tabSelected="1" zoomScale="85" workbookViewId="0"/>
  </sheetViews>
  <sheetFormatPr defaultRowHeight="12.75" x14ac:dyDescent="0.2"/>
  <cols>
    <col min="1" max="1" width="14.140625" style="24" customWidth="1"/>
    <col min="2" max="2" width="54" style="22" customWidth="1"/>
    <col min="3" max="3" width="15.28515625" style="22" customWidth="1"/>
    <col min="4" max="4" width="13.5703125" style="22" customWidth="1"/>
    <col min="5" max="5" width="13.42578125" style="24" customWidth="1"/>
    <col min="6" max="6" width="13.140625" style="24" customWidth="1"/>
    <col min="7" max="7" width="13.42578125" style="24" customWidth="1"/>
    <col min="8" max="16384" width="9.140625" style="24"/>
  </cols>
  <sheetData>
    <row r="1" spans="1:23" s="3" customFormat="1" ht="37.5" customHeight="1" x14ac:dyDescent="0.35">
      <c r="A1" s="1" t="s">
        <v>39</v>
      </c>
      <c r="B1" s="2"/>
      <c r="C1" s="2"/>
      <c r="D1" s="2"/>
      <c r="E1" s="2"/>
    </row>
    <row r="2" spans="1:23" s="3" customFormat="1" ht="30" customHeight="1" x14ac:dyDescent="0.35">
      <c r="A2" s="2" t="s">
        <v>78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49"/>
      <c r="C3" s="50"/>
      <c r="D3" s="50"/>
    </row>
    <row r="4" spans="1:23" s="17" customFormat="1" ht="15.75" x14ac:dyDescent="0.25">
      <c r="A4" s="15" t="s">
        <v>3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31" t="str">
        <f>'Ark1'!A1</f>
        <v>II.1</v>
      </c>
      <c r="B7" s="28" t="s">
        <v>19</v>
      </c>
      <c r="F7" s="22"/>
      <c r="G7" s="22"/>
    </row>
    <row r="8" spans="1:23" x14ac:dyDescent="0.2">
      <c r="A8" s="31" t="str">
        <f>'Ark1'!$A$1</f>
        <v>II.1</v>
      </c>
      <c r="B8" s="23" t="str">
        <f>'Ark1'!$B$1</f>
        <v>Den offentlige saldo</v>
      </c>
      <c r="E8" s="22"/>
      <c r="F8" s="22"/>
      <c r="G8" s="22"/>
    </row>
    <row r="9" spans="1:23" x14ac:dyDescent="0.2">
      <c r="A9" s="31" t="s">
        <v>75</v>
      </c>
      <c r="B9" s="28" t="s">
        <v>76</v>
      </c>
      <c r="E9" s="22"/>
      <c r="F9" s="22"/>
      <c r="G9" s="22"/>
    </row>
    <row r="10" spans="1:23" x14ac:dyDescent="0.2">
      <c r="A10" s="31" t="str">
        <f>'Ark2'!$A$1</f>
        <v>II.2</v>
      </c>
      <c r="B10" s="23" t="str">
        <f>'Ark2'!$B$1</f>
        <v>Den offentlige saldo</v>
      </c>
      <c r="E10" s="22"/>
      <c r="F10" s="22"/>
      <c r="G10" s="22"/>
    </row>
    <row r="11" spans="1:23" x14ac:dyDescent="0.2">
      <c r="A11" s="31" t="s">
        <v>37</v>
      </c>
      <c r="B11" s="28" t="s">
        <v>77</v>
      </c>
      <c r="E11" s="22"/>
      <c r="F11" s="22"/>
      <c r="G11" s="22"/>
    </row>
    <row r="12" spans="1:23" x14ac:dyDescent="0.2">
      <c r="A12" s="31" t="str">
        <f>'Ark3'!$A$1</f>
        <v>II.3</v>
      </c>
      <c r="B12" s="23" t="str">
        <f>'Ark3'!$B$1</f>
        <v>Offentlig saldo 2010-2025</v>
      </c>
      <c r="E12" s="22"/>
      <c r="F12" s="22"/>
      <c r="G12" s="22"/>
    </row>
    <row r="13" spans="1:23" x14ac:dyDescent="0.2">
      <c r="A13" s="31" t="str">
        <f>'Ark4'!$A$1</f>
        <v>II.4</v>
      </c>
      <c r="B13" s="23" t="str">
        <f>'Ark4'!$B$1</f>
        <v>Arbejdsstyrke 2010-2025</v>
      </c>
      <c r="E13" s="22"/>
      <c r="F13" s="22"/>
      <c r="G13" s="22"/>
    </row>
    <row r="14" spans="1:23" x14ac:dyDescent="0.2">
      <c r="A14" s="31" t="str">
        <f>'Ark5'!$A$1</f>
        <v>II.5</v>
      </c>
      <c r="B14" s="23" t="str">
        <f>'Ark5'!$B$1</f>
        <v>Beskæftigelsesudvikling 2010-2025</v>
      </c>
      <c r="E14" s="22"/>
      <c r="F14" s="22"/>
      <c r="G14" s="22"/>
    </row>
    <row r="15" spans="1:23" x14ac:dyDescent="0.2">
      <c r="A15" s="31" t="str">
        <f>'Ark6'!$A$1</f>
        <v>II.6</v>
      </c>
      <c r="B15" s="23" t="str">
        <f>'Ark6'!$B$1</f>
        <v xml:space="preserve">Offentlig forbrugsvækst, gennemsnitlig årlig vækstrate, pct. </v>
      </c>
      <c r="D15" s="24"/>
      <c r="F15" s="22"/>
      <c r="G15" s="22"/>
    </row>
    <row r="16" spans="1:23" x14ac:dyDescent="0.2">
      <c r="A16" s="31" t="str">
        <f>'Ark7'!$A$1</f>
        <v>II.7</v>
      </c>
      <c r="B16" s="23" t="str">
        <f>'Ark7'!$B$1</f>
        <v>Offentligt forbrug</v>
      </c>
      <c r="E16" s="22"/>
      <c r="F16" s="22"/>
      <c r="G16" s="22"/>
    </row>
    <row r="17" spans="1:7" x14ac:dyDescent="0.2">
      <c r="A17" s="31"/>
      <c r="B17" s="23"/>
      <c r="E17" s="22"/>
      <c r="F17" s="22"/>
      <c r="G17" s="22"/>
    </row>
    <row r="18" spans="1:7" x14ac:dyDescent="0.2">
      <c r="A18" s="31"/>
      <c r="B18" s="23"/>
      <c r="E18" s="22"/>
      <c r="F18" s="22"/>
      <c r="G18" s="22"/>
    </row>
    <row r="19" spans="1:7" x14ac:dyDescent="0.2">
      <c r="A19" s="31"/>
      <c r="B19" s="23"/>
      <c r="E19" s="22"/>
      <c r="F19" s="22"/>
      <c r="G19" s="22"/>
    </row>
    <row r="20" spans="1:7" x14ac:dyDescent="0.2">
      <c r="A20" s="31"/>
      <c r="B20" s="23"/>
      <c r="E20" s="22"/>
      <c r="F20" s="22"/>
      <c r="G20" s="22"/>
    </row>
    <row r="21" spans="1:7" x14ac:dyDescent="0.2">
      <c r="A21" s="31"/>
      <c r="B21" s="23"/>
      <c r="E21" s="22"/>
      <c r="F21" s="22"/>
      <c r="G21" s="22"/>
    </row>
    <row r="22" spans="1:7" x14ac:dyDescent="0.2">
      <c r="A22" s="31"/>
      <c r="B22" s="23"/>
      <c r="E22" s="22"/>
      <c r="F22" s="22"/>
      <c r="G22" s="22"/>
    </row>
    <row r="23" spans="1:7" x14ac:dyDescent="0.2">
      <c r="A23" s="31"/>
      <c r="B23" s="23"/>
      <c r="E23" s="22"/>
      <c r="F23" s="22"/>
      <c r="G23" s="22"/>
    </row>
    <row r="24" spans="1:7" x14ac:dyDescent="0.2">
      <c r="A24" s="31"/>
      <c r="B24" s="23"/>
      <c r="E24" s="22"/>
      <c r="F24" s="22"/>
      <c r="G24" s="22"/>
    </row>
    <row r="25" spans="1:7" x14ac:dyDescent="0.2">
      <c r="A25" s="31"/>
      <c r="B25" s="23"/>
      <c r="E25" s="22"/>
      <c r="F25" s="22"/>
      <c r="G25" s="22"/>
    </row>
    <row r="26" spans="1:7" x14ac:dyDescent="0.2">
      <c r="A26" s="31"/>
      <c r="B26" s="23"/>
      <c r="E26" s="22"/>
      <c r="F26" s="22"/>
      <c r="G26" s="22"/>
    </row>
    <row r="27" spans="1:7" x14ac:dyDescent="0.2">
      <c r="A27" s="31"/>
      <c r="B27" s="23"/>
      <c r="E27" s="22"/>
      <c r="F27" s="22"/>
      <c r="G27" s="22"/>
    </row>
    <row r="28" spans="1:7" x14ac:dyDescent="0.2">
      <c r="A28" s="31"/>
      <c r="B28" s="23"/>
      <c r="E28" s="22"/>
      <c r="F28" s="22"/>
      <c r="G28" s="22"/>
    </row>
    <row r="29" spans="1:7" x14ac:dyDescent="0.2">
      <c r="A29" s="31"/>
      <c r="B29" s="23"/>
      <c r="D29" s="24"/>
      <c r="F29" s="22"/>
      <c r="G29" s="22"/>
    </row>
    <row r="30" spans="1:7" x14ac:dyDescent="0.2">
      <c r="A30" s="31"/>
      <c r="B30" s="23"/>
      <c r="E30" s="22"/>
      <c r="F30" s="22"/>
      <c r="G30" s="22"/>
    </row>
    <row r="31" spans="1:7" x14ac:dyDescent="0.2">
      <c r="A31" s="31"/>
      <c r="B31" s="23"/>
      <c r="E31" s="22"/>
      <c r="F31" s="22"/>
      <c r="G31" s="22"/>
    </row>
    <row r="32" spans="1:7" x14ac:dyDescent="0.2">
      <c r="A32" s="31"/>
      <c r="B32" s="23"/>
      <c r="E32" s="22"/>
      <c r="F32" s="22"/>
      <c r="G32" s="22"/>
    </row>
    <row r="33" spans="1:7" x14ac:dyDescent="0.2">
      <c r="A33" s="31"/>
      <c r="B33" s="23"/>
      <c r="E33" s="22"/>
      <c r="F33" s="22"/>
      <c r="G33" s="22"/>
    </row>
    <row r="34" spans="1:7" x14ac:dyDescent="0.2">
      <c r="A34" s="31"/>
      <c r="B34" s="23"/>
      <c r="E34" s="22"/>
      <c r="F34" s="22"/>
      <c r="G34" s="22"/>
    </row>
    <row r="35" spans="1:7" x14ac:dyDescent="0.2">
      <c r="A35" s="31"/>
      <c r="B35" s="23"/>
      <c r="E35" s="22"/>
      <c r="F35" s="22"/>
      <c r="G35" s="22"/>
    </row>
    <row r="36" spans="1:7" x14ac:dyDescent="0.2">
      <c r="A36" s="32"/>
      <c r="B36" s="23"/>
      <c r="E36" s="22"/>
      <c r="F36" s="22"/>
      <c r="G36" s="22"/>
    </row>
    <row r="37" spans="1:7" x14ac:dyDescent="0.2">
      <c r="A37" s="32"/>
      <c r="B37" s="23"/>
      <c r="E37" s="22"/>
      <c r="F37" s="22"/>
      <c r="G37" s="22"/>
    </row>
    <row r="38" spans="1:7" x14ac:dyDescent="0.2">
      <c r="A38" s="32"/>
      <c r="B38" s="23"/>
      <c r="D38" s="24"/>
      <c r="F38" s="22"/>
      <c r="G38" s="22"/>
    </row>
    <row r="39" spans="1:7" x14ac:dyDescent="0.2">
      <c r="A39" s="32"/>
      <c r="B39" s="23"/>
      <c r="E39" s="22"/>
      <c r="F39" s="22"/>
      <c r="G39" s="22"/>
    </row>
    <row r="40" spans="1:7" x14ac:dyDescent="0.2">
      <c r="A40" s="32"/>
      <c r="B40" s="23"/>
      <c r="E40" s="22"/>
    </row>
    <row r="41" spans="1:7" x14ac:dyDescent="0.2">
      <c r="A41" s="32"/>
      <c r="B41" s="23"/>
      <c r="E41" s="22"/>
      <c r="F41" s="22"/>
      <c r="G41" s="22"/>
    </row>
    <row r="42" spans="1:7" x14ac:dyDescent="0.2">
      <c r="A42" s="32"/>
      <c r="B42" s="23"/>
      <c r="E42" s="22"/>
      <c r="F42" s="22"/>
      <c r="G42" s="22"/>
    </row>
    <row r="43" spans="1:7" x14ac:dyDescent="0.2">
      <c r="A43" s="32"/>
      <c r="B43" s="23"/>
      <c r="E43" s="22"/>
      <c r="F43" s="22"/>
      <c r="G43" s="22"/>
    </row>
    <row r="44" spans="1:7" x14ac:dyDescent="0.2">
      <c r="A44" s="32"/>
      <c r="B44" s="23"/>
      <c r="E44" s="22"/>
      <c r="F44" s="22"/>
      <c r="G44" s="22"/>
    </row>
    <row r="45" spans="1:7" x14ac:dyDescent="0.2">
      <c r="A45" s="32"/>
      <c r="B45" s="23"/>
      <c r="E45" s="22"/>
      <c r="F45" s="22"/>
      <c r="G45" s="22"/>
    </row>
    <row r="46" spans="1:7" x14ac:dyDescent="0.2">
      <c r="A46" s="32"/>
      <c r="B46" s="23"/>
      <c r="E46" s="22"/>
      <c r="F46" s="22"/>
      <c r="G46" s="22"/>
    </row>
    <row r="47" spans="1:7" x14ac:dyDescent="0.2">
      <c r="A47" s="32"/>
      <c r="B47" s="23"/>
      <c r="D47" s="24"/>
      <c r="F47" s="22"/>
      <c r="G47" s="22"/>
    </row>
    <row r="48" spans="1:7" x14ac:dyDescent="0.2">
      <c r="A48" s="32"/>
      <c r="B48" s="23"/>
      <c r="E48" s="22"/>
      <c r="F48" s="22"/>
      <c r="G48" s="22"/>
    </row>
    <row r="49" spans="1:7" x14ac:dyDescent="0.2">
      <c r="A49" s="32"/>
      <c r="B49" s="23"/>
      <c r="E49" s="22"/>
      <c r="F49" s="22"/>
      <c r="G49" s="22"/>
    </row>
    <row r="50" spans="1:7" x14ac:dyDescent="0.2">
      <c r="A50" s="34"/>
      <c r="B50" s="35"/>
      <c r="E50" s="22"/>
      <c r="F50" s="22"/>
      <c r="G50" s="22"/>
    </row>
    <row r="51" spans="1:7" x14ac:dyDescent="0.2">
      <c r="A51" s="32"/>
      <c r="B51" s="23"/>
    </row>
    <row r="52" spans="1:7" x14ac:dyDescent="0.2">
      <c r="A52" s="32"/>
      <c r="B52" s="23"/>
    </row>
    <row r="53" spans="1:7" x14ac:dyDescent="0.2">
      <c r="A53" s="32"/>
      <c r="B53" s="23"/>
    </row>
    <row r="54" spans="1:7" x14ac:dyDescent="0.2">
      <c r="A54" s="32"/>
      <c r="B54" s="23"/>
    </row>
    <row r="55" spans="1:7" x14ac:dyDescent="0.2">
      <c r="A55" s="32"/>
      <c r="B55" s="23"/>
    </row>
    <row r="56" spans="1:7" x14ac:dyDescent="0.2">
      <c r="A56" s="32"/>
      <c r="B56" s="23"/>
    </row>
    <row r="57" spans="1:7" x14ac:dyDescent="0.2">
      <c r="A57" s="32"/>
      <c r="B57" s="23"/>
    </row>
    <row r="58" spans="1:7" x14ac:dyDescent="0.2">
      <c r="A58" s="32"/>
      <c r="B58" s="23"/>
    </row>
    <row r="59" spans="1:7" x14ac:dyDescent="0.2">
      <c r="A59" s="32"/>
      <c r="B59" s="23"/>
    </row>
    <row r="60" spans="1:7" x14ac:dyDescent="0.2">
      <c r="A60" s="32"/>
      <c r="B60" s="23"/>
    </row>
    <row r="61" spans="1:7" x14ac:dyDescent="0.2">
      <c r="A61" s="32"/>
      <c r="B61" s="23"/>
    </row>
    <row r="62" spans="1:7" x14ac:dyDescent="0.2">
      <c r="A62" s="32"/>
      <c r="B62" s="23"/>
    </row>
    <row r="63" spans="1:7" x14ac:dyDescent="0.2">
      <c r="A63" s="32"/>
      <c r="B63" s="23"/>
    </row>
    <row r="64" spans="1:7" x14ac:dyDescent="0.2">
      <c r="A64" s="32"/>
      <c r="B64" s="23"/>
    </row>
    <row r="65" spans="1:4" x14ac:dyDescent="0.2">
      <c r="A65" s="32"/>
      <c r="B65" s="23"/>
      <c r="D65" s="24"/>
    </row>
    <row r="66" spans="1:4" x14ac:dyDescent="0.2">
      <c r="A66" s="32"/>
      <c r="B66" s="23"/>
    </row>
    <row r="67" spans="1:4" x14ac:dyDescent="0.2">
      <c r="A67" s="34"/>
      <c r="B67" s="35"/>
    </row>
    <row r="68" spans="1:4" x14ac:dyDescent="0.2">
      <c r="A68" s="32"/>
      <c r="B68" s="23"/>
    </row>
    <row r="69" spans="1:4" x14ac:dyDescent="0.2">
      <c r="A69" s="32"/>
      <c r="B69" s="23"/>
    </row>
    <row r="70" spans="1:4" x14ac:dyDescent="0.2">
      <c r="A70" s="32"/>
      <c r="B70" s="23"/>
    </row>
    <row r="71" spans="1:4" x14ac:dyDescent="0.2">
      <c r="A71" s="32"/>
      <c r="B71" s="23"/>
    </row>
    <row r="72" spans="1:4" x14ac:dyDescent="0.2">
      <c r="A72" s="32"/>
      <c r="B72" s="23"/>
    </row>
    <row r="73" spans="1:4" x14ac:dyDescent="0.2">
      <c r="A73" s="32"/>
      <c r="B73" s="23"/>
    </row>
    <row r="74" spans="1:4" x14ac:dyDescent="0.2">
      <c r="A74" s="32"/>
    </row>
    <row r="75" spans="1:4" x14ac:dyDescent="0.2">
      <c r="A75" s="32"/>
    </row>
    <row r="76" spans="1:4" x14ac:dyDescent="0.2">
      <c r="A76" s="32"/>
    </row>
    <row r="77" spans="1:4" x14ac:dyDescent="0.2">
      <c r="A77" s="32"/>
    </row>
    <row r="78" spans="1:4" x14ac:dyDescent="0.2">
      <c r="A78" s="32"/>
    </row>
    <row r="79" spans="1:4" x14ac:dyDescent="0.2">
      <c r="A79" s="34"/>
      <c r="B79" s="36"/>
    </row>
    <row r="80" spans="1:4" x14ac:dyDescent="0.2">
      <c r="A80" s="32"/>
    </row>
    <row r="81" spans="1:4" x14ac:dyDescent="0.2">
      <c r="A81" s="39"/>
      <c r="D81" s="24"/>
    </row>
    <row r="82" spans="1:4" x14ac:dyDescent="0.2">
      <c r="A82" s="39"/>
    </row>
    <row r="83" spans="1:4" x14ac:dyDescent="0.2">
      <c r="A83" s="39"/>
    </row>
    <row r="84" spans="1:4" x14ac:dyDescent="0.2">
      <c r="A84" s="39"/>
    </row>
    <row r="85" spans="1:4" x14ac:dyDescent="0.2">
      <c r="A85" s="39"/>
    </row>
    <row r="86" spans="1:4" x14ac:dyDescent="0.2">
      <c r="A86" s="39"/>
    </row>
    <row r="87" spans="1:4" x14ac:dyDescent="0.2">
      <c r="A87" s="39"/>
    </row>
    <row r="88" spans="1:4" x14ac:dyDescent="0.2">
      <c r="A88" s="39"/>
    </row>
    <row r="89" spans="1:4" x14ac:dyDescent="0.2">
      <c r="A89" s="39"/>
    </row>
    <row r="90" spans="1:4" x14ac:dyDescent="0.2">
      <c r="A90" s="39"/>
    </row>
    <row r="91" spans="1:4" x14ac:dyDescent="0.2">
      <c r="A91" s="39"/>
    </row>
    <row r="92" spans="1:4" x14ac:dyDescent="0.2">
      <c r="A92" s="39"/>
    </row>
    <row r="93" spans="1:4" x14ac:dyDescent="0.2">
      <c r="A93" s="39"/>
    </row>
    <row r="94" spans="1:4" x14ac:dyDescent="0.2">
      <c r="A94" s="39"/>
    </row>
  </sheetData>
  <mergeCells count="1">
    <mergeCell ref="B3:D3"/>
  </mergeCells>
  <phoneticPr fontId="2" type="noConversion"/>
  <hyperlinks>
    <hyperlink ref="A8" location="Ark1!A1" display="Ark1!A1"/>
    <hyperlink ref="A10" location="Ark2!A1" display="Ark2!A1"/>
    <hyperlink ref="A12" location="'Ark3'!A1" display="'Ark3'!A1"/>
    <hyperlink ref="A14" location="'Ark5'!A1" display="'Ark5'!A1"/>
    <hyperlink ref="A16" location="'Ark7'!A1" display="'Ark7'!A1"/>
    <hyperlink ref="A13" location="'Ark4'!A1" display="'Ark4'!A1"/>
    <hyperlink ref="A15" location="'Ark6'!A1" display="'Ark6'!A1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Z27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26" s="3" customFormat="1" ht="37.5" customHeight="1" x14ac:dyDescent="0.2">
      <c r="A1" s="25" t="s">
        <v>74</v>
      </c>
      <c r="B1" s="11" t="s">
        <v>35</v>
      </c>
      <c r="C1" s="5"/>
      <c r="D1" s="5"/>
      <c r="E1" s="5"/>
      <c r="F1" s="5"/>
    </row>
    <row r="2" spans="1:26" s="5" customFormat="1" ht="30" customHeight="1" x14ac:dyDescent="0.2">
      <c r="A2" s="12" t="s">
        <v>0</v>
      </c>
      <c r="B2" s="13" t="s">
        <v>5</v>
      </c>
      <c r="C2" s="13" t="s">
        <v>6</v>
      </c>
      <c r="D2" s="13"/>
      <c r="E2" s="26"/>
      <c r="F2" s="26"/>
      <c r="G2" s="26"/>
      <c r="H2" s="14"/>
      <c r="I2" s="14"/>
      <c r="J2" s="14"/>
      <c r="K2" s="14"/>
    </row>
    <row r="3" spans="1:26" x14ac:dyDescent="0.2">
      <c r="B3" s="51" t="s">
        <v>36</v>
      </c>
      <c r="C3" s="51"/>
      <c r="D3" s="30"/>
      <c r="E3" s="10"/>
      <c r="F3" s="10"/>
      <c r="G3" s="10"/>
    </row>
    <row r="4" spans="1:26" ht="25.5" hidden="1" x14ac:dyDescent="0.2">
      <c r="A4" s="9" t="s">
        <v>7</v>
      </c>
      <c r="B4" s="7" t="s">
        <v>20</v>
      </c>
      <c r="C4" s="7" t="s">
        <v>21</v>
      </c>
      <c r="D4" s="7"/>
      <c r="E4" s="10"/>
      <c r="F4" s="10"/>
      <c r="G4" s="10"/>
    </row>
    <row r="5" spans="1:26" x14ac:dyDescent="0.2">
      <c r="A5" s="9">
        <v>38353</v>
      </c>
      <c r="B5" s="8">
        <v>4.9534000000000002</v>
      </c>
      <c r="C5" s="8">
        <v>2.6591</v>
      </c>
    </row>
    <row r="6" spans="1:26" x14ac:dyDescent="0.2">
      <c r="A6" s="9">
        <v>38718</v>
      </c>
      <c r="B6" s="8">
        <v>4.9858000000000002</v>
      </c>
      <c r="C6" s="8">
        <v>2.0238999999999998</v>
      </c>
    </row>
    <row r="7" spans="1:26" x14ac:dyDescent="0.2">
      <c r="A7" s="9">
        <v>39083</v>
      </c>
      <c r="B7" s="8">
        <v>5.0191999999999997</v>
      </c>
      <c r="C7" s="8">
        <v>2.2288000000000001</v>
      </c>
      <c r="Y7" s="6">
        <v>-0.5</v>
      </c>
      <c r="Z7" s="6">
        <f>-3</f>
        <v>-3</v>
      </c>
    </row>
    <row r="8" spans="1:26" x14ac:dyDescent="0.2">
      <c r="A8" s="9">
        <v>39448</v>
      </c>
      <c r="B8" s="8">
        <v>3.1808000000000001</v>
      </c>
      <c r="C8" s="8">
        <v>1.0624</v>
      </c>
      <c r="Y8" s="6">
        <f>-0.5</f>
        <v>-0.5</v>
      </c>
      <c r="Z8" s="6">
        <f t="shared" ref="Z8:Z27" si="0">-3</f>
        <v>-3</v>
      </c>
    </row>
    <row r="9" spans="1:26" x14ac:dyDescent="0.2">
      <c r="A9" s="9">
        <v>39814</v>
      </c>
      <c r="B9" s="8">
        <v>-2.8111000000000002</v>
      </c>
      <c r="C9" s="8">
        <v>0.27750000000000002</v>
      </c>
      <c r="Y9" s="6">
        <f t="shared" ref="Y9:Y27" si="1">-0.5</f>
        <v>-0.5</v>
      </c>
      <c r="Z9" s="6">
        <f t="shared" si="0"/>
        <v>-3</v>
      </c>
    </row>
    <row r="10" spans="1:26" x14ac:dyDescent="0.2">
      <c r="A10" s="9">
        <v>40179</v>
      </c>
      <c r="B10" s="8">
        <v>-2.7286999999999999</v>
      </c>
      <c r="C10" s="8">
        <v>-1.3463000000000001</v>
      </c>
      <c r="Y10" s="6">
        <f t="shared" si="1"/>
        <v>-0.5</v>
      </c>
      <c r="Z10" s="6">
        <f t="shared" si="0"/>
        <v>-3</v>
      </c>
    </row>
    <row r="11" spans="1:26" x14ac:dyDescent="0.2">
      <c r="A11" s="9">
        <v>40544</v>
      </c>
      <c r="B11" s="8">
        <v>-2.0708000000000002</v>
      </c>
      <c r="C11" s="8">
        <v>-1.3589</v>
      </c>
      <c r="Y11" s="6">
        <f t="shared" si="1"/>
        <v>-0.5</v>
      </c>
      <c r="Z11" s="6">
        <f t="shared" si="0"/>
        <v>-3</v>
      </c>
    </row>
    <row r="12" spans="1:26" x14ac:dyDescent="0.2">
      <c r="A12" s="9">
        <v>40909</v>
      </c>
      <c r="B12" s="8">
        <v>-3.5133999999999999</v>
      </c>
      <c r="C12" s="8">
        <v>-1.3854</v>
      </c>
      <c r="Y12" s="6">
        <f t="shared" si="1"/>
        <v>-0.5</v>
      </c>
      <c r="Z12" s="6">
        <f t="shared" si="0"/>
        <v>-3</v>
      </c>
    </row>
    <row r="13" spans="1:26" x14ac:dyDescent="0.2">
      <c r="A13" s="9">
        <v>41275</v>
      </c>
      <c r="B13" s="8">
        <v>-1.0693999999999999</v>
      </c>
      <c r="C13" s="8">
        <v>-0.68989999999999996</v>
      </c>
      <c r="Y13" s="6">
        <f t="shared" si="1"/>
        <v>-0.5</v>
      </c>
      <c r="Z13" s="6">
        <f t="shared" si="0"/>
        <v>-3</v>
      </c>
    </row>
    <row r="14" spans="1:26" x14ac:dyDescent="0.2">
      <c r="A14" s="9">
        <v>41640</v>
      </c>
      <c r="B14" s="8">
        <v>1.4668000000000001</v>
      </c>
      <c r="C14" s="8">
        <v>-1.2881</v>
      </c>
      <c r="Y14" s="6">
        <f t="shared" si="1"/>
        <v>-0.5</v>
      </c>
      <c r="Z14" s="6">
        <f t="shared" si="0"/>
        <v>-3</v>
      </c>
    </row>
    <row r="15" spans="1:26" x14ac:dyDescent="0.2">
      <c r="A15" s="9">
        <v>42005</v>
      </c>
      <c r="B15" s="8">
        <v>-1.7264999999999999</v>
      </c>
      <c r="C15" s="8">
        <v>-0.56079999999999997</v>
      </c>
      <c r="Y15" s="6">
        <f t="shared" si="1"/>
        <v>-0.5</v>
      </c>
      <c r="Z15" s="6">
        <f t="shared" si="0"/>
        <v>-3</v>
      </c>
    </row>
    <row r="16" spans="1:26" x14ac:dyDescent="0.2">
      <c r="A16" s="9">
        <v>42370</v>
      </c>
      <c r="B16" s="8">
        <v>-0.57709999999999995</v>
      </c>
      <c r="C16" s="8">
        <v>-0.43669999999999998</v>
      </c>
      <c r="Y16" s="6">
        <f t="shared" si="1"/>
        <v>-0.5</v>
      </c>
      <c r="Z16" s="6">
        <f t="shared" si="0"/>
        <v>-3</v>
      </c>
    </row>
    <row r="17" spans="1:26" x14ac:dyDescent="0.2">
      <c r="A17" s="9">
        <v>42736</v>
      </c>
      <c r="B17" s="8">
        <v>-1.6456999999999999</v>
      </c>
      <c r="C17" s="8">
        <v>-0.29349999999999998</v>
      </c>
      <c r="Y17" s="6">
        <f t="shared" si="1"/>
        <v>-0.5</v>
      </c>
      <c r="Z17" s="6">
        <f t="shared" si="0"/>
        <v>-3</v>
      </c>
    </row>
    <row r="18" spans="1:26" x14ac:dyDescent="0.2">
      <c r="A18" s="9">
        <v>43101</v>
      </c>
      <c r="B18" s="8">
        <v>-1.1202000000000001</v>
      </c>
      <c r="C18" s="8">
        <v>-0.12659999999999999</v>
      </c>
      <c r="Y18" s="6">
        <f t="shared" si="1"/>
        <v>-0.5</v>
      </c>
      <c r="Z18" s="6">
        <f t="shared" si="0"/>
        <v>-3</v>
      </c>
    </row>
    <row r="19" spans="1:26" x14ac:dyDescent="0.2">
      <c r="A19" s="9">
        <v>43466</v>
      </c>
      <c r="B19" s="8">
        <v>-0.49390000000000001</v>
      </c>
      <c r="C19" s="8">
        <v>8.3500000000000005E-2</v>
      </c>
      <c r="Y19" s="6">
        <f t="shared" si="1"/>
        <v>-0.5</v>
      </c>
      <c r="Z19" s="6">
        <f t="shared" si="0"/>
        <v>-3</v>
      </c>
    </row>
    <row r="20" spans="1:26" x14ac:dyDescent="0.2">
      <c r="A20" s="9">
        <v>43831</v>
      </c>
      <c r="B20" s="8">
        <v>4.4000000000000003E-3</v>
      </c>
      <c r="C20" s="8">
        <v>0.49930000000000002</v>
      </c>
      <c r="Y20" s="6">
        <f t="shared" si="1"/>
        <v>-0.5</v>
      </c>
      <c r="Z20" s="6">
        <f t="shared" si="0"/>
        <v>-3</v>
      </c>
    </row>
    <row r="21" spans="1:26" x14ac:dyDescent="0.2">
      <c r="A21" s="9">
        <v>44197</v>
      </c>
      <c r="B21" s="8">
        <v>0.31359999999999999</v>
      </c>
      <c r="C21" s="8">
        <v>0.55810000000000004</v>
      </c>
      <c r="Y21" s="6">
        <f t="shared" si="1"/>
        <v>-0.5</v>
      </c>
      <c r="Z21" s="6">
        <f t="shared" si="0"/>
        <v>-3</v>
      </c>
    </row>
    <row r="22" spans="1:26" x14ac:dyDescent="0.2">
      <c r="A22" s="9">
        <v>44562</v>
      </c>
      <c r="B22" s="8">
        <v>0.53069999999999995</v>
      </c>
      <c r="C22" s="8">
        <v>0.64870000000000005</v>
      </c>
      <c r="Y22" s="6">
        <f t="shared" si="1"/>
        <v>-0.5</v>
      </c>
      <c r="Z22" s="6">
        <f t="shared" si="0"/>
        <v>-3</v>
      </c>
    </row>
    <row r="23" spans="1:26" x14ac:dyDescent="0.2">
      <c r="A23" s="9">
        <v>44927</v>
      </c>
      <c r="B23" s="8">
        <v>0.63690000000000002</v>
      </c>
      <c r="C23" s="8">
        <v>0.65869999999999995</v>
      </c>
      <c r="Y23" s="6">
        <f t="shared" si="1"/>
        <v>-0.5</v>
      </c>
      <c r="Z23" s="6">
        <f t="shared" si="0"/>
        <v>-3</v>
      </c>
    </row>
    <row r="24" spans="1:26" x14ac:dyDescent="0.2">
      <c r="A24" s="9">
        <v>45292</v>
      </c>
      <c r="B24" s="8">
        <v>0.73480000000000001</v>
      </c>
      <c r="C24" s="8">
        <v>0.73499999999999999</v>
      </c>
      <c r="Y24" s="6">
        <f t="shared" si="1"/>
        <v>-0.5</v>
      </c>
      <c r="Z24" s="6">
        <f t="shared" si="0"/>
        <v>-3</v>
      </c>
    </row>
    <row r="25" spans="1:26" x14ac:dyDescent="0.2">
      <c r="A25" s="9">
        <v>45658</v>
      </c>
      <c r="B25" s="8">
        <v>0.67479999999999996</v>
      </c>
      <c r="C25" s="8">
        <v>0.66369999999999996</v>
      </c>
      <c r="Y25" s="6">
        <f t="shared" si="1"/>
        <v>-0.5</v>
      </c>
      <c r="Z25" s="6">
        <f t="shared" si="0"/>
        <v>-3</v>
      </c>
    </row>
    <row r="26" spans="1:26" x14ac:dyDescent="0.2">
      <c r="Y26" s="6">
        <f t="shared" si="1"/>
        <v>-0.5</v>
      </c>
      <c r="Z26" s="6">
        <f t="shared" si="0"/>
        <v>-3</v>
      </c>
    </row>
    <row r="27" spans="1:26" x14ac:dyDescent="0.2">
      <c r="Y27" s="6">
        <f t="shared" si="1"/>
        <v>-0.5</v>
      </c>
      <c r="Z27" s="6">
        <f t="shared" si="0"/>
        <v>-3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0"/>
  <sheetViews>
    <sheetView zoomScaleNormal="100"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75</v>
      </c>
      <c r="B1" s="11" t="s">
        <v>35</v>
      </c>
      <c r="C1" s="41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41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37" t="s">
        <v>36</v>
      </c>
      <c r="C3" s="30"/>
      <c r="D3" s="30"/>
      <c r="E3" s="10"/>
      <c r="F3" s="10"/>
      <c r="G3" s="10"/>
    </row>
    <row r="4" spans="1:11" ht="25.5" hidden="1" x14ac:dyDescent="0.2">
      <c r="A4" s="9" t="s">
        <v>7</v>
      </c>
      <c r="B4" s="7" t="s">
        <v>20</v>
      </c>
      <c r="C4" s="7"/>
      <c r="D4" s="7"/>
      <c r="E4" s="10"/>
      <c r="F4" s="10"/>
      <c r="G4" s="10" t="s">
        <v>8</v>
      </c>
    </row>
    <row r="5" spans="1:11" x14ac:dyDescent="0.2">
      <c r="A5" s="9">
        <v>38353</v>
      </c>
      <c r="B5" s="8">
        <v>4.9534000000000002</v>
      </c>
      <c r="C5" s="38"/>
    </row>
    <row r="6" spans="1:11" x14ac:dyDescent="0.2">
      <c r="A6" s="9">
        <v>38718</v>
      </c>
      <c r="B6" s="8">
        <v>4.9858000000000002</v>
      </c>
      <c r="C6" s="38"/>
    </row>
    <row r="7" spans="1:11" x14ac:dyDescent="0.2">
      <c r="A7" s="9">
        <v>39083</v>
      </c>
      <c r="B7" s="8">
        <v>5.0191999999999997</v>
      </c>
      <c r="C7" s="38"/>
    </row>
    <row r="8" spans="1:11" x14ac:dyDescent="0.2">
      <c r="A8" s="9">
        <v>39448</v>
      </c>
      <c r="B8" s="8">
        <v>3.1808000000000001</v>
      </c>
      <c r="C8" s="38"/>
    </row>
    <row r="9" spans="1:11" x14ac:dyDescent="0.2">
      <c r="A9" s="9">
        <v>39814</v>
      </c>
      <c r="B9" s="8">
        <v>-2.8111000000000002</v>
      </c>
    </row>
    <row r="10" spans="1:11" x14ac:dyDescent="0.2">
      <c r="A10" s="9">
        <v>40179</v>
      </c>
      <c r="B10" s="8">
        <v>-2.7286999999999999</v>
      </c>
    </row>
    <row r="11" spans="1:11" x14ac:dyDescent="0.2">
      <c r="A11" s="9">
        <v>40544</v>
      </c>
      <c r="B11" s="8">
        <v>-2.0708000000000002</v>
      </c>
    </row>
    <row r="12" spans="1:11" x14ac:dyDescent="0.2">
      <c r="A12" s="9">
        <v>40909</v>
      </c>
      <c r="B12" s="8">
        <v>-3.5133999999999999</v>
      </c>
    </row>
    <row r="13" spans="1:11" x14ac:dyDescent="0.2">
      <c r="A13" s="9">
        <v>41275</v>
      </c>
      <c r="B13" s="8">
        <v>-1.0693999999999999</v>
      </c>
    </row>
    <row r="14" spans="1:11" x14ac:dyDescent="0.2">
      <c r="A14" s="9">
        <v>41640</v>
      </c>
      <c r="B14" s="8">
        <v>1.4668000000000001</v>
      </c>
    </row>
    <row r="15" spans="1:11" x14ac:dyDescent="0.2">
      <c r="A15" s="9">
        <v>42005</v>
      </c>
      <c r="B15" s="8">
        <v>-1.7264999999999999</v>
      </c>
    </row>
    <row r="16" spans="1:11" x14ac:dyDescent="0.2">
      <c r="A16" s="9">
        <v>42370</v>
      </c>
      <c r="B16" s="8">
        <v>-0.57709999999999995</v>
      </c>
    </row>
    <row r="17" spans="1:2" x14ac:dyDescent="0.2">
      <c r="A17" s="9">
        <v>42736</v>
      </c>
      <c r="B17" s="8">
        <v>-1.6456999999999999</v>
      </c>
    </row>
    <row r="18" spans="1:2" x14ac:dyDescent="0.2">
      <c r="A18" s="9">
        <v>43101</v>
      </c>
      <c r="B18" s="8">
        <v>-1.1202000000000001</v>
      </c>
    </row>
    <row r="19" spans="1:2" x14ac:dyDescent="0.2">
      <c r="A19" s="9">
        <v>43466</v>
      </c>
      <c r="B19" s="8">
        <v>-0.49390000000000001</v>
      </c>
    </row>
    <row r="20" spans="1:2" x14ac:dyDescent="0.2">
      <c r="A20" s="9">
        <v>43831</v>
      </c>
      <c r="B20" s="8">
        <v>4.4000000000000003E-3</v>
      </c>
    </row>
    <row r="21" spans="1:2" x14ac:dyDescent="0.2">
      <c r="A21" s="9">
        <v>44197</v>
      </c>
      <c r="B21" s="8">
        <v>0.31359999999999999</v>
      </c>
    </row>
    <row r="22" spans="1:2" x14ac:dyDescent="0.2">
      <c r="A22" s="9">
        <v>44562</v>
      </c>
      <c r="B22" s="8">
        <v>0.53069999999999995</v>
      </c>
    </row>
    <row r="23" spans="1:2" x14ac:dyDescent="0.2">
      <c r="A23" s="9">
        <v>44927</v>
      </c>
      <c r="B23" s="8">
        <v>0.63690000000000002</v>
      </c>
    </row>
    <row r="24" spans="1:2" x14ac:dyDescent="0.2">
      <c r="A24" s="9">
        <v>45292</v>
      </c>
      <c r="B24" s="8">
        <v>0.73480000000000001</v>
      </c>
    </row>
    <row r="25" spans="1:2" x14ac:dyDescent="0.2">
      <c r="A25" s="9">
        <v>45658</v>
      </c>
      <c r="B25" s="8">
        <v>0.67479999999999996</v>
      </c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  <row r="157" spans="1:1" x14ac:dyDescent="0.2">
      <c r="A157" s="33"/>
    </row>
    <row r="158" spans="1:1" x14ac:dyDescent="0.2">
      <c r="A158" s="33"/>
    </row>
    <row r="159" spans="1:1" x14ac:dyDescent="0.2">
      <c r="A159" s="33"/>
    </row>
    <row r="160" spans="1:1" x14ac:dyDescent="0.2">
      <c r="A160" s="33"/>
    </row>
    <row r="161" spans="1:1" x14ac:dyDescent="0.2">
      <c r="A161" s="33"/>
    </row>
    <row r="162" spans="1:1" x14ac:dyDescent="0.2">
      <c r="A162" s="33"/>
    </row>
    <row r="163" spans="1:1" x14ac:dyDescent="0.2">
      <c r="A163" s="33"/>
    </row>
    <row r="164" spans="1:1" x14ac:dyDescent="0.2">
      <c r="A164" s="33"/>
    </row>
    <row r="165" spans="1:1" x14ac:dyDescent="0.2">
      <c r="A165" s="33"/>
    </row>
    <row r="166" spans="1:1" x14ac:dyDescent="0.2">
      <c r="A166" s="33"/>
    </row>
    <row r="167" spans="1:1" x14ac:dyDescent="0.2">
      <c r="A167" s="33"/>
    </row>
    <row r="168" spans="1:1" x14ac:dyDescent="0.2">
      <c r="A168" s="33"/>
    </row>
    <row r="169" spans="1:1" x14ac:dyDescent="0.2">
      <c r="A169" s="33"/>
    </row>
    <row r="170" spans="1:1" x14ac:dyDescent="0.2">
      <c r="A170" s="33"/>
    </row>
    <row r="171" spans="1:1" x14ac:dyDescent="0.2">
      <c r="A171" s="33"/>
    </row>
    <row r="172" spans="1:1" x14ac:dyDescent="0.2">
      <c r="A172" s="33"/>
    </row>
    <row r="173" spans="1:1" x14ac:dyDescent="0.2">
      <c r="A173" s="33"/>
    </row>
    <row r="174" spans="1:1" x14ac:dyDescent="0.2">
      <c r="A174" s="33"/>
    </row>
    <row r="175" spans="1:1" x14ac:dyDescent="0.2">
      <c r="A175" s="33"/>
    </row>
    <row r="176" spans="1:1" x14ac:dyDescent="0.2">
      <c r="A176" s="33"/>
    </row>
    <row r="177" spans="1:1" x14ac:dyDescent="0.2">
      <c r="A177" s="33"/>
    </row>
    <row r="178" spans="1:1" x14ac:dyDescent="0.2">
      <c r="A178" s="33"/>
    </row>
    <row r="179" spans="1:1" x14ac:dyDescent="0.2">
      <c r="A179" s="33"/>
    </row>
    <row r="180" spans="1:1" x14ac:dyDescent="0.2">
      <c r="A180" s="33"/>
    </row>
    <row r="181" spans="1:1" x14ac:dyDescent="0.2">
      <c r="A181" s="33"/>
    </row>
    <row r="182" spans="1:1" x14ac:dyDescent="0.2">
      <c r="A182" s="33"/>
    </row>
    <row r="183" spans="1:1" x14ac:dyDescent="0.2">
      <c r="A183" s="33"/>
    </row>
    <row r="184" spans="1:1" x14ac:dyDescent="0.2">
      <c r="A184" s="33"/>
    </row>
    <row r="185" spans="1:1" x14ac:dyDescent="0.2">
      <c r="A185" s="33"/>
    </row>
    <row r="186" spans="1:1" x14ac:dyDescent="0.2">
      <c r="A186" s="33"/>
    </row>
    <row r="187" spans="1:1" x14ac:dyDescent="0.2">
      <c r="A187" s="33"/>
    </row>
    <row r="188" spans="1:1" x14ac:dyDescent="0.2">
      <c r="A188" s="33"/>
    </row>
    <row r="189" spans="1:1" x14ac:dyDescent="0.2">
      <c r="A189" s="33"/>
    </row>
    <row r="190" spans="1:1" x14ac:dyDescent="0.2">
      <c r="A190" s="33"/>
    </row>
    <row r="191" spans="1:1" x14ac:dyDescent="0.2">
      <c r="A191" s="33"/>
    </row>
    <row r="192" spans="1:1" x14ac:dyDescent="0.2">
      <c r="A192" s="33"/>
    </row>
    <row r="193" spans="1:1" x14ac:dyDescent="0.2">
      <c r="A193" s="33"/>
    </row>
    <row r="194" spans="1:1" x14ac:dyDescent="0.2">
      <c r="A194" s="33"/>
    </row>
    <row r="195" spans="1:1" x14ac:dyDescent="0.2">
      <c r="A195" s="33"/>
    </row>
    <row r="196" spans="1:1" x14ac:dyDescent="0.2">
      <c r="A196" s="33"/>
    </row>
    <row r="197" spans="1:1" x14ac:dyDescent="0.2">
      <c r="A197" s="33"/>
    </row>
    <row r="198" spans="1:1" x14ac:dyDescent="0.2">
      <c r="A198" s="33"/>
    </row>
    <row r="199" spans="1:1" x14ac:dyDescent="0.2">
      <c r="A199" s="33"/>
    </row>
    <row r="200" spans="1:1" x14ac:dyDescent="0.2">
      <c r="A200" s="33"/>
    </row>
    <row r="201" spans="1:1" x14ac:dyDescent="0.2">
      <c r="A201" s="33"/>
    </row>
    <row r="202" spans="1:1" x14ac:dyDescent="0.2">
      <c r="A202" s="33"/>
    </row>
    <row r="203" spans="1:1" x14ac:dyDescent="0.2">
      <c r="A203" s="33"/>
    </row>
    <row r="204" spans="1:1" x14ac:dyDescent="0.2">
      <c r="A204" s="33"/>
    </row>
    <row r="205" spans="1:1" x14ac:dyDescent="0.2">
      <c r="A205" s="33"/>
    </row>
    <row r="206" spans="1:1" x14ac:dyDescent="0.2">
      <c r="A206" s="33"/>
    </row>
    <row r="207" spans="1:1" x14ac:dyDescent="0.2">
      <c r="A207" s="33"/>
    </row>
    <row r="208" spans="1:1" x14ac:dyDescent="0.2">
      <c r="A208" s="33"/>
    </row>
    <row r="209" spans="1:1" x14ac:dyDescent="0.2">
      <c r="A209" s="33"/>
    </row>
    <row r="210" spans="1:1" x14ac:dyDescent="0.2">
      <c r="A210" s="33"/>
    </row>
    <row r="211" spans="1:1" x14ac:dyDescent="0.2">
      <c r="A211" s="33"/>
    </row>
    <row r="212" spans="1:1" x14ac:dyDescent="0.2">
      <c r="A212" s="33"/>
    </row>
    <row r="213" spans="1:1" x14ac:dyDescent="0.2">
      <c r="A213" s="33"/>
    </row>
    <row r="214" spans="1:1" x14ac:dyDescent="0.2">
      <c r="A214" s="33"/>
    </row>
    <row r="215" spans="1:1" x14ac:dyDescent="0.2">
      <c r="A215" s="33"/>
    </row>
    <row r="216" spans="1:1" x14ac:dyDescent="0.2">
      <c r="A216" s="33"/>
    </row>
    <row r="217" spans="1:1" x14ac:dyDescent="0.2">
      <c r="A217" s="33"/>
    </row>
    <row r="218" spans="1:1" x14ac:dyDescent="0.2">
      <c r="A218" s="33"/>
    </row>
    <row r="219" spans="1:1" x14ac:dyDescent="0.2">
      <c r="A219" s="33"/>
    </row>
    <row r="220" spans="1:1" x14ac:dyDescent="0.2">
      <c r="A220" s="33"/>
    </row>
    <row r="221" spans="1:1" x14ac:dyDescent="0.2">
      <c r="A221" s="33"/>
    </row>
    <row r="222" spans="1:1" x14ac:dyDescent="0.2">
      <c r="A222" s="33"/>
    </row>
    <row r="223" spans="1:1" x14ac:dyDescent="0.2">
      <c r="A223" s="33"/>
    </row>
    <row r="224" spans="1:1" x14ac:dyDescent="0.2">
      <c r="A224" s="33"/>
    </row>
    <row r="225" spans="1:1" x14ac:dyDescent="0.2">
      <c r="A225" s="33"/>
    </row>
    <row r="226" spans="1:1" x14ac:dyDescent="0.2">
      <c r="A226" s="33"/>
    </row>
    <row r="227" spans="1:1" x14ac:dyDescent="0.2">
      <c r="A227" s="33"/>
    </row>
    <row r="228" spans="1:1" x14ac:dyDescent="0.2">
      <c r="A228" s="33"/>
    </row>
    <row r="229" spans="1:1" x14ac:dyDescent="0.2">
      <c r="A229" s="33"/>
    </row>
    <row r="230" spans="1:1" x14ac:dyDescent="0.2">
      <c r="A230" s="33"/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  <row r="234" spans="1:1" x14ac:dyDescent="0.2">
      <c r="A234" s="33"/>
    </row>
    <row r="235" spans="1:1" x14ac:dyDescent="0.2">
      <c r="A235" s="33"/>
    </row>
    <row r="236" spans="1:1" x14ac:dyDescent="0.2">
      <c r="A236" s="33"/>
    </row>
    <row r="237" spans="1:1" x14ac:dyDescent="0.2">
      <c r="A237" s="33"/>
    </row>
    <row r="238" spans="1:1" x14ac:dyDescent="0.2">
      <c r="A238" s="33"/>
    </row>
    <row r="239" spans="1:1" x14ac:dyDescent="0.2">
      <c r="A239" s="33"/>
    </row>
    <row r="240" spans="1:1" x14ac:dyDescent="0.2">
      <c r="A240" s="33"/>
    </row>
    <row r="241" spans="1:1" x14ac:dyDescent="0.2">
      <c r="A241" s="33"/>
    </row>
    <row r="242" spans="1:1" x14ac:dyDescent="0.2">
      <c r="A242" s="33"/>
    </row>
    <row r="243" spans="1:1" x14ac:dyDescent="0.2">
      <c r="A243" s="33"/>
    </row>
    <row r="244" spans="1:1" x14ac:dyDescent="0.2">
      <c r="A244" s="33"/>
    </row>
    <row r="245" spans="1:1" x14ac:dyDescent="0.2">
      <c r="A245" s="33"/>
    </row>
    <row r="246" spans="1:1" x14ac:dyDescent="0.2">
      <c r="A246" s="33"/>
    </row>
    <row r="247" spans="1:1" x14ac:dyDescent="0.2">
      <c r="A247" s="33"/>
    </row>
    <row r="248" spans="1:1" x14ac:dyDescent="0.2">
      <c r="A248" s="33"/>
    </row>
    <row r="249" spans="1:1" x14ac:dyDescent="0.2">
      <c r="A249" s="33"/>
    </row>
    <row r="250" spans="1:1" x14ac:dyDescent="0.2">
      <c r="A250" s="33"/>
    </row>
    <row r="251" spans="1:1" x14ac:dyDescent="0.2">
      <c r="A251" s="33"/>
    </row>
    <row r="252" spans="1:1" x14ac:dyDescent="0.2">
      <c r="A252" s="33"/>
    </row>
    <row r="253" spans="1:1" x14ac:dyDescent="0.2">
      <c r="A253" s="33"/>
    </row>
    <row r="254" spans="1:1" x14ac:dyDescent="0.2">
      <c r="A254" s="33"/>
    </row>
    <row r="255" spans="1:1" x14ac:dyDescent="0.2">
      <c r="A255" s="33"/>
    </row>
    <row r="256" spans="1:1" x14ac:dyDescent="0.2">
      <c r="A256" s="33"/>
    </row>
    <row r="257" spans="1:1" x14ac:dyDescent="0.2">
      <c r="A257" s="33"/>
    </row>
    <row r="258" spans="1:1" x14ac:dyDescent="0.2">
      <c r="A258" s="33"/>
    </row>
    <row r="259" spans="1:1" x14ac:dyDescent="0.2">
      <c r="A259" s="33"/>
    </row>
    <row r="260" spans="1:1" x14ac:dyDescent="0.2">
      <c r="A260" s="33"/>
    </row>
    <row r="261" spans="1:1" x14ac:dyDescent="0.2">
      <c r="A261" s="33"/>
    </row>
    <row r="262" spans="1:1" x14ac:dyDescent="0.2">
      <c r="A262" s="33"/>
    </row>
    <row r="263" spans="1:1" x14ac:dyDescent="0.2">
      <c r="A263" s="33"/>
    </row>
    <row r="264" spans="1:1" x14ac:dyDescent="0.2">
      <c r="A264" s="33"/>
    </row>
    <row r="265" spans="1:1" x14ac:dyDescent="0.2">
      <c r="A265" s="33"/>
    </row>
    <row r="266" spans="1:1" x14ac:dyDescent="0.2">
      <c r="A266" s="33"/>
    </row>
    <row r="267" spans="1:1" x14ac:dyDescent="0.2">
      <c r="A267" s="33"/>
    </row>
    <row r="268" spans="1:1" x14ac:dyDescent="0.2">
      <c r="A268" s="33"/>
    </row>
    <row r="269" spans="1:1" x14ac:dyDescent="0.2">
      <c r="A269" s="33"/>
    </row>
    <row r="270" spans="1:1" x14ac:dyDescent="0.2">
      <c r="A270" s="33"/>
    </row>
    <row r="271" spans="1:1" x14ac:dyDescent="0.2">
      <c r="A271" s="33"/>
    </row>
    <row r="272" spans="1:1" x14ac:dyDescent="0.2">
      <c r="A272" s="33"/>
    </row>
    <row r="273" spans="1:1" x14ac:dyDescent="0.2">
      <c r="A273" s="33"/>
    </row>
    <row r="274" spans="1:1" x14ac:dyDescent="0.2">
      <c r="A274" s="33"/>
    </row>
    <row r="275" spans="1:1" x14ac:dyDescent="0.2">
      <c r="A275" s="33"/>
    </row>
    <row r="276" spans="1:1" x14ac:dyDescent="0.2">
      <c r="A276" s="33"/>
    </row>
    <row r="277" spans="1:1" x14ac:dyDescent="0.2">
      <c r="A277" s="33"/>
    </row>
    <row r="278" spans="1:1" x14ac:dyDescent="0.2">
      <c r="A278" s="33"/>
    </row>
    <row r="279" spans="1:1" x14ac:dyDescent="0.2">
      <c r="A279" s="33"/>
    </row>
    <row r="280" spans="1:1" x14ac:dyDescent="0.2">
      <c r="A280" s="33"/>
    </row>
    <row r="281" spans="1:1" x14ac:dyDescent="0.2">
      <c r="A281" s="33"/>
    </row>
    <row r="282" spans="1:1" x14ac:dyDescent="0.2">
      <c r="A282" s="33"/>
    </row>
    <row r="283" spans="1:1" x14ac:dyDescent="0.2">
      <c r="A283" s="33"/>
    </row>
    <row r="284" spans="1:1" x14ac:dyDescent="0.2">
      <c r="A284" s="33"/>
    </row>
    <row r="285" spans="1:1" x14ac:dyDescent="0.2">
      <c r="A285" s="33"/>
    </row>
    <row r="286" spans="1:1" x14ac:dyDescent="0.2">
      <c r="A286" s="33"/>
    </row>
    <row r="287" spans="1:1" x14ac:dyDescent="0.2">
      <c r="A287" s="33"/>
    </row>
    <row r="288" spans="1:1" x14ac:dyDescent="0.2">
      <c r="A288" s="33"/>
    </row>
    <row r="289" spans="1:1" x14ac:dyDescent="0.2">
      <c r="A289" s="33"/>
    </row>
    <row r="290" spans="1:1" x14ac:dyDescent="0.2">
      <c r="A290" s="33"/>
    </row>
    <row r="291" spans="1:1" x14ac:dyDescent="0.2">
      <c r="A291" s="33"/>
    </row>
    <row r="292" spans="1:1" x14ac:dyDescent="0.2">
      <c r="A292" s="33"/>
    </row>
    <row r="293" spans="1:1" x14ac:dyDescent="0.2">
      <c r="A293" s="33"/>
    </row>
    <row r="294" spans="1:1" x14ac:dyDescent="0.2">
      <c r="A294" s="33"/>
    </row>
    <row r="295" spans="1:1" x14ac:dyDescent="0.2">
      <c r="A295" s="33"/>
    </row>
    <row r="296" spans="1:1" x14ac:dyDescent="0.2">
      <c r="A296" s="33"/>
    </row>
    <row r="297" spans="1:1" x14ac:dyDescent="0.2">
      <c r="A297" s="33"/>
    </row>
    <row r="298" spans="1:1" x14ac:dyDescent="0.2">
      <c r="A298" s="33"/>
    </row>
    <row r="299" spans="1:1" x14ac:dyDescent="0.2">
      <c r="A299" s="33"/>
    </row>
    <row r="300" spans="1:1" x14ac:dyDescent="0.2">
      <c r="A300" s="33"/>
    </row>
    <row r="301" spans="1:1" x14ac:dyDescent="0.2">
      <c r="A301" s="33"/>
    </row>
    <row r="302" spans="1:1" x14ac:dyDescent="0.2">
      <c r="A302" s="33"/>
    </row>
    <row r="303" spans="1:1" x14ac:dyDescent="0.2">
      <c r="A303" s="33"/>
    </row>
    <row r="304" spans="1:1" x14ac:dyDescent="0.2">
      <c r="A304" s="33"/>
    </row>
    <row r="305" spans="1:1" x14ac:dyDescent="0.2">
      <c r="A305" s="33"/>
    </row>
    <row r="306" spans="1:1" x14ac:dyDescent="0.2">
      <c r="A306" s="33"/>
    </row>
    <row r="307" spans="1:1" x14ac:dyDescent="0.2">
      <c r="A307" s="33"/>
    </row>
    <row r="308" spans="1:1" x14ac:dyDescent="0.2">
      <c r="A308" s="33"/>
    </row>
    <row r="309" spans="1:1" x14ac:dyDescent="0.2">
      <c r="A309" s="33"/>
    </row>
    <row r="310" spans="1:1" x14ac:dyDescent="0.2">
      <c r="A310" s="33"/>
    </row>
    <row r="311" spans="1:1" x14ac:dyDescent="0.2">
      <c r="A311" s="33"/>
    </row>
    <row r="312" spans="1:1" x14ac:dyDescent="0.2">
      <c r="A312" s="33"/>
    </row>
    <row r="313" spans="1:1" x14ac:dyDescent="0.2">
      <c r="A313" s="33"/>
    </row>
    <row r="314" spans="1:1" x14ac:dyDescent="0.2">
      <c r="A314" s="33"/>
    </row>
    <row r="315" spans="1:1" x14ac:dyDescent="0.2">
      <c r="A315" s="33"/>
    </row>
    <row r="316" spans="1:1" x14ac:dyDescent="0.2">
      <c r="A316" s="33"/>
    </row>
    <row r="317" spans="1:1" x14ac:dyDescent="0.2">
      <c r="A317" s="33"/>
    </row>
    <row r="318" spans="1:1" x14ac:dyDescent="0.2">
      <c r="A318" s="33"/>
    </row>
    <row r="319" spans="1:1" x14ac:dyDescent="0.2">
      <c r="A319" s="33"/>
    </row>
    <row r="320" spans="1:1" x14ac:dyDescent="0.2">
      <c r="A320" s="33"/>
    </row>
    <row r="321" spans="1:1" x14ac:dyDescent="0.2">
      <c r="A321" s="33"/>
    </row>
    <row r="322" spans="1:1" x14ac:dyDescent="0.2">
      <c r="A322" s="33"/>
    </row>
    <row r="323" spans="1:1" x14ac:dyDescent="0.2">
      <c r="A323" s="33"/>
    </row>
    <row r="324" spans="1:1" x14ac:dyDescent="0.2">
      <c r="A324" s="33"/>
    </row>
    <row r="325" spans="1:1" x14ac:dyDescent="0.2">
      <c r="A325" s="33"/>
    </row>
    <row r="326" spans="1:1" x14ac:dyDescent="0.2">
      <c r="A326" s="33"/>
    </row>
    <row r="327" spans="1:1" x14ac:dyDescent="0.2">
      <c r="A327" s="33"/>
    </row>
    <row r="328" spans="1:1" x14ac:dyDescent="0.2">
      <c r="A328" s="33"/>
    </row>
    <row r="329" spans="1:1" x14ac:dyDescent="0.2">
      <c r="A329" s="33"/>
    </row>
    <row r="330" spans="1:1" x14ac:dyDescent="0.2">
      <c r="A330" s="33"/>
    </row>
    <row r="331" spans="1:1" x14ac:dyDescent="0.2">
      <c r="A331" s="33"/>
    </row>
    <row r="332" spans="1:1" x14ac:dyDescent="0.2">
      <c r="A332" s="33"/>
    </row>
    <row r="333" spans="1:1" x14ac:dyDescent="0.2">
      <c r="A333" s="33"/>
    </row>
    <row r="334" spans="1:1" x14ac:dyDescent="0.2">
      <c r="A334" s="33"/>
    </row>
    <row r="335" spans="1:1" x14ac:dyDescent="0.2">
      <c r="A335" s="33"/>
    </row>
    <row r="336" spans="1:1" x14ac:dyDescent="0.2">
      <c r="A336" s="33"/>
    </row>
    <row r="337" spans="1:1" x14ac:dyDescent="0.2">
      <c r="A337" s="33"/>
    </row>
    <row r="338" spans="1:1" x14ac:dyDescent="0.2">
      <c r="A338" s="33"/>
    </row>
    <row r="339" spans="1:1" x14ac:dyDescent="0.2">
      <c r="A339" s="33"/>
    </row>
    <row r="340" spans="1:1" x14ac:dyDescent="0.2">
      <c r="A340" s="33"/>
    </row>
    <row r="341" spans="1:1" x14ac:dyDescent="0.2">
      <c r="A341" s="33"/>
    </row>
    <row r="342" spans="1:1" x14ac:dyDescent="0.2">
      <c r="A342" s="33"/>
    </row>
    <row r="343" spans="1:1" x14ac:dyDescent="0.2">
      <c r="A343" s="33"/>
    </row>
    <row r="344" spans="1:1" x14ac:dyDescent="0.2">
      <c r="A344" s="33"/>
    </row>
    <row r="345" spans="1:1" x14ac:dyDescent="0.2">
      <c r="A345" s="33"/>
    </row>
    <row r="346" spans="1:1" x14ac:dyDescent="0.2">
      <c r="A346" s="33"/>
    </row>
    <row r="347" spans="1:1" x14ac:dyDescent="0.2">
      <c r="A347" s="33"/>
    </row>
    <row r="348" spans="1:1" x14ac:dyDescent="0.2">
      <c r="A348" s="33"/>
    </row>
    <row r="349" spans="1:1" x14ac:dyDescent="0.2">
      <c r="A349" s="33"/>
    </row>
    <row r="350" spans="1:1" x14ac:dyDescent="0.2">
      <c r="A350" s="33"/>
    </row>
    <row r="351" spans="1:1" x14ac:dyDescent="0.2">
      <c r="A351" s="33"/>
    </row>
    <row r="352" spans="1:1" x14ac:dyDescent="0.2">
      <c r="A352" s="33"/>
    </row>
    <row r="353" spans="1:1" x14ac:dyDescent="0.2">
      <c r="A353" s="33"/>
    </row>
    <row r="354" spans="1:1" x14ac:dyDescent="0.2">
      <c r="A354" s="33"/>
    </row>
    <row r="355" spans="1:1" x14ac:dyDescent="0.2">
      <c r="A355" s="33"/>
    </row>
    <row r="356" spans="1:1" x14ac:dyDescent="0.2">
      <c r="A356" s="33"/>
    </row>
    <row r="357" spans="1:1" x14ac:dyDescent="0.2">
      <c r="A357" s="33"/>
    </row>
    <row r="358" spans="1:1" x14ac:dyDescent="0.2">
      <c r="A358" s="33"/>
    </row>
    <row r="359" spans="1:1" x14ac:dyDescent="0.2">
      <c r="A359" s="33"/>
    </row>
    <row r="360" spans="1:1" x14ac:dyDescent="0.2">
      <c r="A360" s="33"/>
    </row>
    <row r="361" spans="1:1" x14ac:dyDescent="0.2">
      <c r="A361" s="33"/>
    </row>
    <row r="362" spans="1:1" x14ac:dyDescent="0.2">
      <c r="A362" s="33"/>
    </row>
    <row r="363" spans="1:1" x14ac:dyDescent="0.2">
      <c r="A363" s="33"/>
    </row>
    <row r="364" spans="1:1" x14ac:dyDescent="0.2">
      <c r="A364" s="33"/>
    </row>
    <row r="365" spans="1:1" x14ac:dyDescent="0.2">
      <c r="A365" s="33"/>
    </row>
    <row r="366" spans="1:1" x14ac:dyDescent="0.2">
      <c r="A366" s="33"/>
    </row>
    <row r="367" spans="1:1" x14ac:dyDescent="0.2">
      <c r="A367" s="33"/>
    </row>
    <row r="368" spans="1:1" x14ac:dyDescent="0.2">
      <c r="A368" s="33"/>
    </row>
    <row r="369" spans="1:1" x14ac:dyDescent="0.2">
      <c r="A369" s="33"/>
    </row>
    <row r="370" spans="1:1" x14ac:dyDescent="0.2">
      <c r="A370" s="33"/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Y22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25" s="3" customFormat="1" ht="37.5" customHeight="1" x14ac:dyDescent="0.2">
      <c r="A1" s="25" t="s">
        <v>37</v>
      </c>
      <c r="B1" s="11" t="s">
        <v>38</v>
      </c>
      <c r="D1" s="5"/>
      <c r="E1" s="5"/>
      <c r="F1" s="5"/>
    </row>
    <row r="2" spans="1:25" s="3" customFormat="1" ht="15.75" x14ac:dyDescent="0.2">
      <c r="A2" s="25"/>
      <c r="B2" s="53" t="s">
        <v>41</v>
      </c>
      <c r="C2" s="53"/>
      <c r="D2" s="53" t="s">
        <v>42</v>
      </c>
      <c r="E2" s="53"/>
      <c r="F2" s="5"/>
    </row>
    <row r="3" spans="1:25" s="5" customFormat="1" ht="38.25" x14ac:dyDescent="0.2">
      <c r="A3" s="12" t="s">
        <v>0</v>
      </c>
      <c r="B3" s="13" t="s">
        <v>39</v>
      </c>
      <c r="C3" s="41" t="s">
        <v>40</v>
      </c>
      <c r="D3" s="13" t="s">
        <v>39</v>
      </c>
      <c r="E3" s="41" t="s">
        <v>40</v>
      </c>
      <c r="F3" s="26"/>
      <c r="G3" s="26"/>
      <c r="H3" s="14"/>
      <c r="I3" s="14"/>
      <c r="J3" s="14"/>
      <c r="K3" s="14"/>
    </row>
    <row r="4" spans="1:25" x14ac:dyDescent="0.2">
      <c r="B4" s="52" t="s">
        <v>36</v>
      </c>
      <c r="C4" s="52"/>
      <c r="D4" s="52"/>
      <c r="E4" s="52"/>
      <c r="F4" s="10"/>
      <c r="G4" s="10"/>
    </row>
    <row r="5" spans="1:25" hidden="1" x14ac:dyDescent="0.2">
      <c r="A5" s="9" t="s">
        <v>7</v>
      </c>
      <c r="B5" s="7" t="s">
        <v>22</v>
      </c>
      <c r="C5" s="7" t="s">
        <v>23</v>
      </c>
      <c r="D5" s="7" t="s">
        <v>24</v>
      </c>
      <c r="E5" s="10" t="s">
        <v>25</v>
      </c>
      <c r="F5" s="10" t="s">
        <v>9</v>
      </c>
      <c r="G5" s="10"/>
    </row>
    <row r="6" spans="1:25" x14ac:dyDescent="0.2">
      <c r="A6" s="9">
        <v>40179</v>
      </c>
      <c r="B6" s="8">
        <v>-2.7286999999999999</v>
      </c>
      <c r="C6" s="8">
        <v>-2.7286999999999999</v>
      </c>
      <c r="D6" s="8">
        <v>-1.3463000000000001</v>
      </c>
      <c r="E6" s="8">
        <v>-1.3463000000000001</v>
      </c>
      <c r="X6" s="6">
        <v>-3</v>
      </c>
      <c r="Y6" s="6">
        <f>-0.5</f>
        <v>-0.5</v>
      </c>
    </row>
    <row r="7" spans="1:25" x14ac:dyDescent="0.2">
      <c r="A7" s="9">
        <v>40544</v>
      </c>
      <c r="B7" s="8">
        <v>-2.0708000000000002</v>
      </c>
      <c r="C7" s="8">
        <v>-2.0708000000000002</v>
      </c>
      <c r="D7" s="8">
        <v>-1.3589</v>
      </c>
      <c r="E7" s="8">
        <v>-1.3589</v>
      </c>
      <c r="X7" s="6">
        <f>X6</f>
        <v>-3</v>
      </c>
      <c r="Y7" s="6">
        <f>Y6</f>
        <v>-0.5</v>
      </c>
    </row>
    <row r="8" spans="1:25" x14ac:dyDescent="0.2">
      <c r="A8" s="9">
        <v>40909</v>
      </c>
      <c r="B8" s="8">
        <v>-3.5133999999999999</v>
      </c>
      <c r="C8" s="8">
        <v>-3.5133999999999999</v>
      </c>
      <c r="D8" s="8">
        <v>-1.3854</v>
      </c>
      <c r="E8" s="8">
        <v>-1.3854</v>
      </c>
      <c r="X8" s="6">
        <f t="shared" ref="X8:X21" si="0">X7</f>
        <v>-3</v>
      </c>
      <c r="Y8" s="6">
        <f t="shared" ref="Y8:Y21" si="1">Y7</f>
        <v>-0.5</v>
      </c>
    </row>
    <row r="9" spans="1:25" x14ac:dyDescent="0.2">
      <c r="A9" s="9">
        <v>41275</v>
      </c>
      <c r="B9" s="8">
        <v>-1.0693999999999999</v>
      </c>
      <c r="C9" s="8">
        <v>-1.0693999999999999</v>
      </c>
      <c r="D9" s="8">
        <v>-0.68989999999999996</v>
      </c>
      <c r="E9" s="8">
        <v>-0.68989999999999996</v>
      </c>
      <c r="X9" s="6">
        <f t="shared" si="0"/>
        <v>-3</v>
      </c>
      <c r="Y9" s="6">
        <f t="shared" si="1"/>
        <v>-0.5</v>
      </c>
    </row>
    <row r="10" spans="1:25" x14ac:dyDescent="0.2">
      <c r="A10" s="9">
        <v>41640</v>
      </c>
      <c r="B10" s="8">
        <v>1.4668000000000001</v>
      </c>
      <c r="C10" s="8">
        <v>1.4668000000000001</v>
      </c>
      <c r="D10" s="8">
        <v>-1.2881</v>
      </c>
      <c r="E10" s="8">
        <v>-1.29</v>
      </c>
      <c r="X10" s="6">
        <f t="shared" si="0"/>
        <v>-3</v>
      </c>
      <c r="Y10" s="6">
        <f t="shared" si="1"/>
        <v>-0.5</v>
      </c>
    </row>
    <row r="11" spans="1:25" x14ac:dyDescent="0.2">
      <c r="A11" s="9">
        <v>42005</v>
      </c>
      <c r="B11" s="8">
        <v>-1.7265999999999999</v>
      </c>
      <c r="C11" s="8">
        <v>-1.7265999999999999</v>
      </c>
      <c r="D11" s="8">
        <v>-0.56079999999999997</v>
      </c>
      <c r="E11" s="8">
        <v>-0.57179999999999997</v>
      </c>
      <c r="X11" s="6">
        <f t="shared" si="0"/>
        <v>-3</v>
      </c>
      <c r="Y11" s="6">
        <f t="shared" si="1"/>
        <v>-0.5</v>
      </c>
    </row>
    <row r="12" spans="1:25" x14ac:dyDescent="0.2">
      <c r="A12" s="9">
        <v>42370</v>
      </c>
      <c r="B12" s="8">
        <v>-0.57709999999999995</v>
      </c>
      <c r="C12" s="8">
        <v>-0.57709999999999995</v>
      </c>
      <c r="D12" s="8">
        <v>-0.43669999999999998</v>
      </c>
      <c r="E12" s="8">
        <v>-0.46250000000000002</v>
      </c>
      <c r="X12" s="6">
        <f t="shared" si="0"/>
        <v>-3</v>
      </c>
      <c r="Y12" s="6">
        <f t="shared" si="1"/>
        <v>-0.5</v>
      </c>
    </row>
    <row r="13" spans="1:25" x14ac:dyDescent="0.2">
      <c r="A13" s="9">
        <v>42736</v>
      </c>
      <c r="B13" s="8">
        <v>-1.6456999999999999</v>
      </c>
      <c r="C13" s="8">
        <v>-1.8069999999999999</v>
      </c>
      <c r="D13" s="8">
        <v>-0.29349999999999998</v>
      </c>
      <c r="E13" s="8">
        <v>-0.46510000000000001</v>
      </c>
      <c r="X13" s="6">
        <f t="shared" si="0"/>
        <v>-3</v>
      </c>
      <c r="Y13" s="6">
        <f t="shared" si="1"/>
        <v>-0.5</v>
      </c>
    </row>
    <row r="14" spans="1:25" x14ac:dyDescent="0.2">
      <c r="A14" s="9">
        <v>43101</v>
      </c>
      <c r="B14" s="8">
        <v>-1.1202000000000001</v>
      </c>
      <c r="C14" s="8">
        <v>-1.4413</v>
      </c>
      <c r="D14" s="8">
        <v>-0.12659999999999999</v>
      </c>
      <c r="E14" s="8">
        <v>-0.41589999999999999</v>
      </c>
      <c r="X14" s="6">
        <f t="shared" si="0"/>
        <v>-3</v>
      </c>
      <c r="Y14" s="6">
        <f t="shared" si="1"/>
        <v>-0.5</v>
      </c>
    </row>
    <row r="15" spans="1:25" x14ac:dyDescent="0.2">
      <c r="A15" s="9">
        <v>43466</v>
      </c>
      <c r="B15" s="8">
        <v>-0.49390000000000001</v>
      </c>
      <c r="C15" s="8">
        <v>-1.3781000000000001</v>
      </c>
      <c r="D15" s="8">
        <v>8.3500000000000005E-2</v>
      </c>
      <c r="E15" s="8">
        <v>-0.46939999999999998</v>
      </c>
      <c r="X15" s="6">
        <f t="shared" si="0"/>
        <v>-3</v>
      </c>
      <c r="Y15" s="6">
        <f t="shared" si="1"/>
        <v>-0.5</v>
      </c>
    </row>
    <row r="16" spans="1:25" x14ac:dyDescent="0.2">
      <c r="A16" s="9">
        <v>43831</v>
      </c>
      <c r="B16" s="8">
        <v>4.4000000000000003E-3</v>
      </c>
      <c r="C16" s="8">
        <v>-0.374</v>
      </c>
      <c r="D16" s="8">
        <v>0.49930000000000002</v>
      </c>
      <c r="E16" s="8">
        <v>0.20630000000000001</v>
      </c>
      <c r="X16" s="6">
        <f t="shared" si="0"/>
        <v>-3</v>
      </c>
      <c r="Y16" s="6">
        <f t="shared" si="1"/>
        <v>-0.5</v>
      </c>
    </row>
    <row r="17" spans="1:25" x14ac:dyDescent="0.2">
      <c r="A17" s="9">
        <v>44197</v>
      </c>
      <c r="B17" s="8">
        <v>0.31359999999999999</v>
      </c>
      <c r="C17" s="8">
        <v>0.23400000000000001</v>
      </c>
      <c r="D17" s="8">
        <v>0.55810000000000004</v>
      </c>
      <c r="E17" s="8">
        <v>0.66649999999999998</v>
      </c>
      <c r="X17" s="6">
        <f t="shared" si="0"/>
        <v>-3</v>
      </c>
      <c r="Y17" s="6">
        <f t="shared" si="1"/>
        <v>-0.5</v>
      </c>
    </row>
    <row r="18" spans="1:25" x14ac:dyDescent="0.2">
      <c r="A18" s="9">
        <v>44562</v>
      </c>
      <c r="B18" s="8">
        <v>0.53069999999999995</v>
      </c>
      <c r="C18" s="8">
        <v>0.24210000000000001</v>
      </c>
      <c r="D18" s="8">
        <v>0.64870000000000005</v>
      </c>
      <c r="E18" s="8">
        <v>0.48670000000000002</v>
      </c>
      <c r="X18" s="6">
        <f t="shared" si="0"/>
        <v>-3</v>
      </c>
      <c r="Y18" s="6">
        <f t="shared" si="1"/>
        <v>-0.5</v>
      </c>
    </row>
    <row r="19" spans="1:25" x14ac:dyDescent="0.2">
      <c r="A19" s="9">
        <v>44927</v>
      </c>
      <c r="B19" s="8">
        <v>0.63690000000000002</v>
      </c>
      <c r="C19" s="8">
        <v>0.45950000000000002</v>
      </c>
      <c r="D19" s="8">
        <v>0.65869999999999995</v>
      </c>
      <c r="E19" s="8">
        <v>0.56100000000000005</v>
      </c>
      <c r="X19" s="6">
        <f t="shared" si="0"/>
        <v>-3</v>
      </c>
      <c r="Y19" s="6">
        <f t="shared" si="1"/>
        <v>-0.5</v>
      </c>
    </row>
    <row r="20" spans="1:25" x14ac:dyDescent="0.2">
      <c r="A20" s="9">
        <v>45292</v>
      </c>
      <c r="B20" s="8">
        <v>0.73480000000000001</v>
      </c>
      <c r="C20" s="8">
        <v>0.77759999999999996</v>
      </c>
      <c r="D20" s="8">
        <v>0.73499999999999999</v>
      </c>
      <c r="E20" s="8">
        <v>0.81120000000000003</v>
      </c>
      <c r="X20" s="6">
        <f t="shared" si="0"/>
        <v>-3</v>
      </c>
      <c r="Y20" s="6">
        <f t="shared" si="1"/>
        <v>-0.5</v>
      </c>
    </row>
    <row r="21" spans="1:25" x14ac:dyDescent="0.2">
      <c r="A21" s="9">
        <v>45658</v>
      </c>
      <c r="B21" s="8">
        <v>0.67479999999999996</v>
      </c>
      <c r="C21" s="8">
        <v>0.91400000000000003</v>
      </c>
      <c r="D21" s="8">
        <v>0.66369999999999996</v>
      </c>
      <c r="E21" s="8">
        <v>0.85529999999999995</v>
      </c>
      <c r="X21" s="6">
        <f t="shared" si="0"/>
        <v>-3</v>
      </c>
      <c r="Y21" s="6">
        <f t="shared" si="1"/>
        <v>-0.5</v>
      </c>
    </row>
    <row r="22" spans="1:25" x14ac:dyDescent="0.2">
      <c r="A22" s="9" t="s">
        <v>4</v>
      </c>
    </row>
  </sheetData>
  <mergeCells count="3">
    <mergeCell ref="B4:E4"/>
    <mergeCell ref="B2:C2"/>
    <mergeCell ref="D2:E2"/>
  </mergeCells>
  <phoneticPr fontId="2" type="noConversion"/>
  <hyperlinks>
    <hyperlink ref="A3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2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0.1406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43</v>
      </c>
      <c r="B1" s="11" t="s">
        <v>44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45</v>
      </c>
      <c r="C2" s="13" t="s">
        <v>46</v>
      </c>
      <c r="D2" s="13" t="s">
        <v>47</v>
      </c>
      <c r="E2" s="26"/>
      <c r="F2" s="26"/>
      <c r="G2" s="26"/>
      <c r="H2" s="14"/>
      <c r="I2" s="14"/>
      <c r="J2" s="14"/>
      <c r="K2" s="14"/>
    </row>
    <row r="3" spans="1:11" x14ac:dyDescent="0.2">
      <c r="B3" s="54" t="s">
        <v>48</v>
      </c>
      <c r="C3" s="54"/>
      <c r="D3" s="54"/>
      <c r="E3" s="10"/>
      <c r="F3" s="10"/>
      <c r="G3" s="10"/>
    </row>
    <row r="4" spans="1:11" hidden="1" x14ac:dyDescent="0.2">
      <c r="A4" s="9" t="s">
        <v>7</v>
      </c>
      <c r="B4" s="7" t="s">
        <v>26</v>
      </c>
      <c r="C4" s="7" t="s">
        <v>27</v>
      </c>
      <c r="D4" s="7" t="s">
        <v>28</v>
      </c>
      <c r="E4" s="10"/>
      <c r="F4" s="10"/>
      <c r="G4" s="10"/>
    </row>
    <row r="5" spans="1:11" x14ac:dyDescent="0.2">
      <c r="A5" s="9">
        <v>40179</v>
      </c>
      <c r="B5" s="8">
        <v>2768.4059999999999</v>
      </c>
    </row>
    <row r="6" spans="1:11" x14ac:dyDescent="0.2">
      <c r="A6" s="9">
        <v>40544</v>
      </c>
      <c r="B6" s="8">
        <v>2767.4819000000002</v>
      </c>
    </row>
    <row r="7" spans="1:11" x14ac:dyDescent="0.2">
      <c r="A7" s="9">
        <v>40909</v>
      </c>
      <c r="B7" s="8">
        <v>2768.2649000000001</v>
      </c>
    </row>
    <row r="8" spans="1:11" x14ac:dyDescent="0.2">
      <c r="A8" s="9">
        <v>41275</v>
      </c>
      <c r="B8" s="8">
        <v>2772.2959000000001</v>
      </c>
    </row>
    <row r="9" spans="1:11" x14ac:dyDescent="0.2">
      <c r="A9" s="9">
        <v>41640</v>
      </c>
      <c r="B9" s="8">
        <v>2789.2910000000002</v>
      </c>
    </row>
    <row r="10" spans="1:11" x14ac:dyDescent="0.2">
      <c r="A10" s="9">
        <v>42005</v>
      </c>
      <c r="B10" s="8">
        <v>2812.5859</v>
      </c>
    </row>
    <row r="11" spans="1:11" x14ac:dyDescent="0.2">
      <c r="A11" s="9">
        <v>42370</v>
      </c>
      <c r="B11" s="8">
        <v>2838.0713000000001</v>
      </c>
      <c r="C11" s="8">
        <v>10.063599999999999</v>
      </c>
      <c r="D11" s="8">
        <v>0</v>
      </c>
    </row>
    <row r="12" spans="1:11" x14ac:dyDescent="0.2">
      <c r="A12" s="9">
        <v>42736</v>
      </c>
      <c r="B12" s="8">
        <v>2851.9382000000001</v>
      </c>
      <c r="C12" s="8">
        <v>23.826000000000001</v>
      </c>
      <c r="D12" s="8">
        <v>1.5</v>
      </c>
    </row>
    <row r="13" spans="1:11" x14ac:dyDescent="0.2">
      <c r="A13" s="9">
        <v>43101</v>
      </c>
      <c r="B13" s="8">
        <v>2868.1837</v>
      </c>
      <c r="C13" s="8">
        <v>38.302399999999999</v>
      </c>
      <c r="D13" s="8">
        <v>1.641</v>
      </c>
    </row>
    <row r="14" spans="1:11" x14ac:dyDescent="0.2">
      <c r="A14" s="9">
        <v>43466</v>
      </c>
      <c r="B14" s="8">
        <v>2885.0617999999999</v>
      </c>
      <c r="C14" s="8">
        <v>56.320500000000003</v>
      </c>
      <c r="D14" s="8">
        <v>1.651</v>
      </c>
    </row>
    <row r="15" spans="1:11" x14ac:dyDescent="0.2">
      <c r="A15" s="9">
        <v>43831</v>
      </c>
      <c r="B15" s="8">
        <v>2893.5455999999999</v>
      </c>
      <c r="C15" s="8">
        <v>68.662000000000006</v>
      </c>
      <c r="D15" s="8">
        <v>7.6680000000000001</v>
      </c>
    </row>
    <row r="16" spans="1:11" x14ac:dyDescent="0.2">
      <c r="A16" s="9">
        <v>44197</v>
      </c>
      <c r="B16" s="8">
        <v>2895.0162999999998</v>
      </c>
      <c r="C16" s="8">
        <v>80.598200000000006</v>
      </c>
      <c r="D16" s="8">
        <v>15.137</v>
      </c>
    </row>
    <row r="17" spans="1:4" x14ac:dyDescent="0.2">
      <c r="A17" s="9">
        <v>44562</v>
      </c>
      <c r="B17" s="8">
        <v>2891.2536</v>
      </c>
      <c r="C17" s="8">
        <v>98.472200000000001</v>
      </c>
      <c r="D17" s="8">
        <v>17.600000000000001</v>
      </c>
    </row>
    <row r="18" spans="1:4" x14ac:dyDescent="0.2">
      <c r="A18" s="9">
        <v>44927</v>
      </c>
      <c r="B18" s="8">
        <v>2887.9319</v>
      </c>
      <c r="C18" s="8">
        <v>109.1281</v>
      </c>
      <c r="D18" s="8">
        <v>23.65</v>
      </c>
    </row>
    <row r="19" spans="1:4" x14ac:dyDescent="0.2">
      <c r="A19" s="9">
        <v>45292</v>
      </c>
      <c r="B19" s="8">
        <v>2884.1170000000002</v>
      </c>
      <c r="C19" s="8">
        <v>120.59990000000001</v>
      </c>
      <c r="D19" s="8">
        <v>22.972999999999999</v>
      </c>
    </row>
    <row r="20" spans="1:4" x14ac:dyDescent="0.2">
      <c r="A20" s="9">
        <v>45658</v>
      </c>
      <c r="B20" s="8">
        <v>2878.3413999999998</v>
      </c>
      <c r="C20" s="8">
        <v>134.5598</v>
      </c>
      <c r="D20" s="8">
        <v>28.361999999999998</v>
      </c>
    </row>
    <row r="21" spans="1:4" x14ac:dyDescent="0.2">
      <c r="A21" s="9" t="s">
        <v>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125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49</v>
      </c>
      <c r="B1" s="11" t="s">
        <v>50</v>
      </c>
      <c r="E1" s="5"/>
      <c r="F1" s="5"/>
    </row>
    <row r="2" spans="1:11" s="5" customFormat="1" ht="25.5" x14ac:dyDescent="0.2">
      <c r="A2" s="12" t="s">
        <v>0</v>
      </c>
      <c r="B2" s="13" t="s">
        <v>51</v>
      </c>
      <c r="C2" s="42" t="s">
        <v>52</v>
      </c>
      <c r="D2" s="42" t="s">
        <v>53</v>
      </c>
      <c r="E2" s="26" t="s">
        <v>54</v>
      </c>
      <c r="F2" s="26"/>
      <c r="G2" s="26"/>
      <c r="H2" s="14"/>
      <c r="I2" s="14"/>
      <c r="J2" s="14"/>
      <c r="K2" s="14"/>
    </row>
    <row r="3" spans="1:11" x14ac:dyDescent="0.2">
      <c r="B3" s="54" t="s">
        <v>55</v>
      </c>
      <c r="C3" s="54"/>
      <c r="D3" s="54"/>
      <c r="E3" s="54"/>
      <c r="F3" s="10"/>
      <c r="G3" s="10"/>
    </row>
    <row r="4" spans="1:11" hidden="1" x14ac:dyDescent="0.2">
      <c r="A4" s="9" t="s">
        <v>7</v>
      </c>
      <c r="B4" s="7" t="s">
        <v>29</v>
      </c>
      <c r="C4" s="7" t="s">
        <v>30</v>
      </c>
      <c r="D4" s="7" t="s">
        <v>31</v>
      </c>
      <c r="E4" s="10" t="s">
        <v>32</v>
      </c>
      <c r="F4" s="10"/>
      <c r="G4" s="10"/>
    </row>
    <row r="5" spans="1:11" x14ac:dyDescent="0.2">
      <c r="A5" s="9">
        <v>40179</v>
      </c>
      <c r="B5" s="8">
        <v>0</v>
      </c>
      <c r="C5" s="8">
        <v>0</v>
      </c>
      <c r="D5" s="8">
        <v>0</v>
      </c>
      <c r="E5" s="8">
        <v>0</v>
      </c>
    </row>
    <row r="6" spans="1:11" x14ac:dyDescent="0.2">
      <c r="A6" s="9">
        <v>40544</v>
      </c>
      <c r="B6" s="8">
        <v>16.892900000000001</v>
      </c>
      <c r="C6" s="8">
        <v>-12.532999999999999</v>
      </c>
      <c r="D6" s="8">
        <v>16.892900000000001</v>
      </c>
      <c r="E6" s="8">
        <v>-12.532999999999999</v>
      </c>
    </row>
    <row r="7" spans="1:11" x14ac:dyDescent="0.2">
      <c r="A7" s="9">
        <v>40909</v>
      </c>
      <c r="B7" s="8">
        <v>14.642099999999999</v>
      </c>
      <c r="C7" s="8">
        <v>-19.466999999999999</v>
      </c>
      <c r="D7" s="8">
        <v>14.642099999999999</v>
      </c>
      <c r="E7" s="8">
        <v>-19.466999999999999</v>
      </c>
    </row>
    <row r="8" spans="1:11" x14ac:dyDescent="0.2">
      <c r="A8" s="9">
        <v>41275</v>
      </c>
      <c r="B8" s="8">
        <v>21.219899999999999</v>
      </c>
      <c r="C8" s="8">
        <v>-21.206</v>
      </c>
      <c r="D8" s="8">
        <v>21.219899999999999</v>
      </c>
      <c r="E8" s="8">
        <v>-21.206</v>
      </c>
    </row>
    <row r="9" spans="1:11" x14ac:dyDescent="0.2">
      <c r="A9" s="9">
        <v>41640</v>
      </c>
      <c r="B9" s="8">
        <v>48.510100000000001</v>
      </c>
      <c r="C9" s="8">
        <v>-20.533000000000001</v>
      </c>
      <c r="D9" s="8">
        <v>48.510100000000001</v>
      </c>
      <c r="E9" s="8">
        <v>-20.533000000000001</v>
      </c>
    </row>
    <row r="10" spans="1:11" x14ac:dyDescent="0.2">
      <c r="A10" s="9">
        <v>42005</v>
      </c>
      <c r="B10" s="8">
        <v>79.279899999999998</v>
      </c>
      <c r="C10" s="8">
        <v>-23.411000000000001</v>
      </c>
      <c r="D10" s="8">
        <v>79.279899999999998</v>
      </c>
      <c r="E10" s="8">
        <v>-23.411000000000001</v>
      </c>
    </row>
    <row r="11" spans="1:11" x14ac:dyDescent="0.2">
      <c r="A11" s="9">
        <v>42370</v>
      </c>
      <c r="B11" s="8">
        <v>129.35669999999999</v>
      </c>
      <c r="C11" s="8">
        <v>-28.161799999999999</v>
      </c>
      <c r="D11" s="8">
        <v>129.35669999999999</v>
      </c>
      <c r="E11" s="8">
        <v>-28.161799999999999</v>
      </c>
    </row>
    <row r="12" spans="1:11" x14ac:dyDescent="0.2">
      <c r="A12" s="9">
        <v>42736</v>
      </c>
      <c r="B12" s="8">
        <v>157.63300000000001</v>
      </c>
      <c r="C12" s="8">
        <v>-25.177800000000001</v>
      </c>
      <c r="D12" s="8">
        <v>159.54560000000001</v>
      </c>
      <c r="E12" s="8">
        <v>-25.007000000000001</v>
      </c>
    </row>
    <row r="13" spans="1:11" x14ac:dyDescent="0.2">
      <c r="A13" s="9">
        <v>43101</v>
      </c>
      <c r="B13" s="8">
        <v>187.31739999999999</v>
      </c>
      <c r="C13" s="8">
        <v>-22.6571</v>
      </c>
      <c r="D13" s="8">
        <v>193.9443</v>
      </c>
      <c r="E13" s="8">
        <v>-26.860800000000001</v>
      </c>
    </row>
    <row r="14" spans="1:11" x14ac:dyDescent="0.2">
      <c r="A14" s="9">
        <v>43466</v>
      </c>
      <c r="B14" s="8">
        <v>218.0847</v>
      </c>
      <c r="C14" s="8">
        <v>-16.837800000000001</v>
      </c>
      <c r="D14" s="8">
        <v>230.9239</v>
      </c>
      <c r="E14" s="8">
        <v>-20.381799999999998</v>
      </c>
    </row>
    <row r="15" spans="1:11" x14ac:dyDescent="0.2">
      <c r="A15" s="9">
        <v>43831</v>
      </c>
      <c r="B15" s="8">
        <v>239.49080000000001</v>
      </c>
      <c r="C15" s="8">
        <v>-16.245200000000001</v>
      </c>
      <c r="D15" s="8">
        <v>252.52600000000001</v>
      </c>
      <c r="E15" s="8">
        <v>-20.086500000000001</v>
      </c>
    </row>
    <row r="16" spans="1:11" x14ac:dyDescent="0.2">
      <c r="A16" s="9">
        <v>44197</v>
      </c>
      <c r="B16" s="8">
        <v>250.7834</v>
      </c>
      <c r="C16" s="8">
        <v>-13.3873</v>
      </c>
      <c r="D16" s="8">
        <v>280.5376</v>
      </c>
      <c r="E16" s="8">
        <v>-26.710999999999999</v>
      </c>
    </row>
    <row r="17" spans="1:5" x14ac:dyDescent="0.2">
      <c r="A17" s="9">
        <v>44562</v>
      </c>
      <c r="B17" s="8">
        <v>260.16840000000002</v>
      </c>
      <c r="C17" s="8">
        <v>-8.1126000000000005</v>
      </c>
      <c r="D17" s="8">
        <v>298.63290000000001</v>
      </c>
      <c r="E17" s="8">
        <v>-26.914400000000001</v>
      </c>
    </row>
    <row r="18" spans="1:5" x14ac:dyDescent="0.2">
      <c r="A18" s="9">
        <v>44927</v>
      </c>
      <c r="B18" s="8">
        <v>260.63130000000001</v>
      </c>
      <c r="C18" s="8">
        <v>-0.43469999999999998</v>
      </c>
      <c r="D18" s="8">
        <v>310.3938</v>
      </c>
      <c r="E18" s="8">
        <v>-24.529800000000002</v>
      </c>
    </row>
    <row r="19" spans="1:5" x14ac:dyDescent="0.2">
      <c r="A19" s="9">
        <v>45292</v>
      </c>
      <c r="B19" s="8">
        <v>259.6653</v>
      </c>
      <c r="C19" s="8">
        <v>7.9207999999999998</v>
      </c>
      <c r="D19" s="8">
        <v>313.5745</v>
      </c>
      <c r="E19" s="8">
        <v>-20.831199999999999</v>
      </c>
    </row>
    <row r="20" spans="1:5" x14ac:dyDescent="0.2">
      <c r="A20" s="9">
        <v>45658</v>
      </c>
      <c r="B20" s="8">
        <v>258.178</v>
      </c>
      <c r="C20" s="8">
        <v>17.5106</v>
      </c>
      <c r="D20" s="8">
        <v>323.61130000000003</v>
      </c>
      <c r="E20" s="8">
        <v>-17.186599999999999</v>
      </c>
    </row>
    <row r="21" spans="1:5" x14ac:dyDescent="0.2">
      <c r="A21" s="9" t="s">
        <v>4</v>
      </c>
    </row>
    <row r="36" spans="4:4" x14ac:dyDescent="0.2">
      <c r="D36" s="29"/>
    </row>
    <row r="37" spans="4:4" x14ac:dyDescent="0.2">
      <c r="D37" s="29"/>
    </row>
    <row r="38" spans="4:4" x14ac:dyDescent="0.2">
      <c r="D38" s="29"/>
    </row>
    <row r="39" spans="4:4" x14ac:dyDescent="0.2">
      <c r="D39" s="29"/>
    </row>
    <row r="40" spans="4:4" x14ac:dyDescent="0.2">
      <c r="D40" s="29"/>
    </row>
    <row r="41" spans="4:4" x14ac:dyDescent="0.2">
      <c r="D41" s="29"/>
    </row>
    <row r="42" spans="4:4" x14ac:dyDescent="0.2">
      <c r="D42" s="29"/>
    </row>
    <row r="43" spans="4:4" x14ac:dyDescent="0.2">
      <c r="D43" s="29"/>
    </row>
    <row r="44" spans="4:4" x14ac:dyDescent="0.2">
      <c r="D44" s="29"/>
    </row>
    <row r="45" spans="4:4" x14ac:dyDescent="0.2">
      <c r="D45" s="29"/>
    </row>
    <row r="46" spans="4:4" x14ac:dyDescent="0.2">
      <c r="D46" s="29"/>
    </row>
    <row r="47" spans="4:4" x14ac:dyDescent="0.2">
      <c r="D47" s="29"/>
    </row>
    <row r="48" spans="4:4" x14ac:dyDescent="0.2">
      <c r="D48" s="29"/>
    </row>
    <row r="49" spans="4:4" x14ac:dyDescent="0.2">
      <c r="D49" s="29"/>
    </row>
    <row r="50" spans="4:4" x14ac:dyDescent="0.2">
      <c r="D50" s="29"/>
    </row>
    <row r="51" spans="4:4" x14ac:dyDescent="0.2">
      <c r="D51" s="29"/>
    </row>
    <row r="52" spans="4:4" x14ac:dyDescent="0.2">
      <c r="D52" s="29"/>
    </row>
    <row r="53" spans="4:4" x14ac:dyDescent="0.2">
      <c r="D53" s="29"/>
    </row>
    <row r="54" spans="4:4" x14ac:dyDescent="0.2">
      <c r="D54" s="29"/>
    </row>
    <row r="55" spans="4:4" x14ac:dyDescent="0.2">
      <c r="D55" s="29"/>
    </row>
    <row r="56" spans="4:4" x14ac:dyDescent="0.2">
      <c r="D56" s="29"/>
    </row>
    <row r="57" spans="4:4" x14ac:dyDescent="0.2">
      <c r="D57" s="29"/>
    </row>
    <row r="58" spans="4:4" x14ac:dyDescent="0.2">
      <c r="D58" s="29"/>
    </row>
    <row r="59" spans="4:4" x14ac:dyDescent="0.2">
      <c r="D59" s="29"/>
    </row>
    <row r="60" spans="4:4" x14ac:dyDescent="0.2">
      <c r="D60" s="29"/>
    </row>
    <row r="61" spans="4:4" x14ac:dyDescent="0.2">
      <c r="D61" s="29"/>
    </row>
    <row r="62" spans="4:4" x14ac:dyDescent="0.2">
      <c r="D62" s="27"/>
    </row>
    <row r="63" spans="4:4" x14ac:dyDescent="0.2">
      <c r="D63" s="27"/>
    </row>
    <row r="64" spans="4:4" x14ac:dyDescent="0.2">
      <c r="D64" s="27"/>
    </row>
    <row r="65" spans="4:4" x14ac:dyDescent="0.2">
      <c r="D65" s="27"/>
    </row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  <row r="113" spans="4:4" x14ac:dyDescent="0.2">
      <c r="D113" s="27"/>
    </row>
    <row r="114" spans="4:4" x14ac:dyDescent="0.2">
      <c r="D114" s="27"/>
    </row>
    <row r="115" spans="4:4" x14ac:dyDescent="0.2">
      <c r="D115" s="27"/>
    </row>
    <row r="116" spans="4:4" x14ac:dyDescent="0.2">
      <c r="D116" s="27"/>
    </row>
    <row r="117" spans="4:4" x14ac:dyDescent="0.2">
      <c r="D117" s="27"/>
    </row>
    <row r="118" spans="4:4" x14ac:dyDescent="0.2">
      <c r="D118" s="27"/>
    </row>
    <row r="119" spans="4:4" x14ac:dyDescent="0.2">
      <c r="D119" s="27"/>
    </row>
    <row r="120" spans="4:4" x14ac:dyDescent="0.2">
      <c r="D120" s="27"/>
    </row>
    <row r="121" spans="4:4" x14ac:dyDescent="0.2">
      <c r="D121" s="27"/>
    </row>
    <row r="122" spans="4:4" x14ac:dyDescent="0.2">
      <c r="D122" s="27"/>
    </row>
    <row r="123" spans="4:4" x14ac:dyDescent="0.2">
      <c r="D123" s="27"/>
    </row>
    <row r="124" spans="4:4" x14ac:dyDescent="0.2">
      <c r="D124" s="27"/>
    </row>
    <row r="125" spans="4:4" x14ac:dyDescent="0.2">
      <c r="D125" s="27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37"/>
  <sheetViews>
    <sheetView workbookViewId="0"/>
  </sheetViews>
  <sheetFormatPr defaultRowHeight="12.75" x14ac:dyDescent="0.2"/>
  <cols>
    <col min="1" max="1" width="17.42578125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56</v>
      </c>
      <c r="B1" s="11" t="s">
        <v>57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64</v>
      </c>
      <c r="C2" s="40" t="s">
        <v>65</v>
      </c>
      <c r="D2" s="13" t="s">
        <v>66</v>
      </c>
      <c r="E2" s="26" t="s">
        <v>67</v>
      </c>
      <c r="F2" s="26"/>
      <c r="G2" s="26"/>
      <c r="H2" s="14"/>
      <c r="I2" s="14"/>
      <c r="J2" s="14"/>
      <c r="K2" s="14"/>
    </row>
    <row r="3" spans="1:11" x14ac:dyDescent="0.2">
      <c r="B3" s="54" t="s">
        <v>63</v>
      </c>
      <c r="C3" s="54"/>
      <c r="D3" s="54"/>
      <c r="E3" s="54"/>
      <c r="F3" s="10"/>
      <c r="G3" s="10"/>
    </row>
    <row r="4" spans="1:11" ht="25.5" hidden="1" x14ac:dyDescent="0.2">
      <c r="A4" s="9" t="s">
        <v>7</v>
      </c>
      <c r="B4" s="7" t="s">
        <v>10</v>
      </c>
      <c r="C4" s="7" t="s">
        <v>11</v>
      </c>
      <c r="D4" s="7"/>
      <c r="E4" s="10"/>
      <c r="F4" s="10"/>
      <c r="G4" s="10"/>
    </row>
    <row r="5" spans="1:11" x14ac:dyDescent="0.2">
      <c r="A5" s="9" t="s">
        <v>58</v>
      </c>
      <c r="B5" s="48">
        <v>1.8575999999999999</v>
      </c>
      <c r="C5" s="45"/>
      <c r="D5" s="45"/>
      <c r="E5" s="45"/>
    </row>
    <row r="6" spans="1:11" x14ac:dyDescent="0.2">
      <c r="A6" s="9" t="s">
        <v>59</v>
      </c>
      <c r="B6" s="48">
        <v>0.19359999999999999</v>
      </c>
      <c r="C6" s="45"/>
      <c r="D6" s="45"/>
      <c r="E6" s="45"/>
    </row>
    <row r="7" spans="1:11" x14ac:dyDescent="0.2">
      <c r="A7" s="9" t="s">
        <v>60</v>
      </c>
      <c r="B7" s="48">
        <v>0.70850000000000002</v>
      </c>
      <c r="C7" s="45"/>
      <c r="D7" s="45"/>
      <c r="E7" s="45"/>
    </row>
    <row r="8" spans="1:11" x14ac:dyDescent="0.2">
      <c r="A8" s="9" t="s">
        <v>61</v>
      </c>
      <c r="B8" s="48">
        <v>0.40860000000000002</v>
      </c>
      <c r="C8" s="48">
        <v>0.50700000000000001</v>
      </c>
      <c r="D8" s="45"/>
      <c r="E8" s="45"/>
    </row>
    <row r="9" spans="1:11" x14ac:dyDescent="0.2">
      <c r="A9" s="9" t="s">
        <v>62</v>
      </c>
      <c r="B9" s="45"/>
      <c r="C9" s="45"/>
      <c r="D9" s="48">
        <v>0.46189999999999998</v>
      </c>
      <c r="E9" s="48">
        <f>1.1698-D9</f>
        <v>0.70789999999999997</v>
      </c>
    </row>
    <row r="10" spans="1:11" x14ac:dyDescent="0.2">
      <c r="B10" s="44"/>
      <c r="C10" s="44"/>
      <c r="D10" s="44"/>
      <c r="E10" s="44"/>
    </row>
    <row r="28" spans="3:8" x14ac:dyDescent="0.2">
      <c r="C28" s="44"/>
      <c r="D28" s="44"/>
      <c r="E28" s="44"/>
      <c r="F28" s="44"/>
      <c r="G28" s="44"/>
      <c r="H28" s="46"/>
    </row>
    <row r="29" spans="3:8" x14ac:dyDescent="0.2">
      <c r="C29" s="44"/>
      <c r="D29" s="44"/>
      <c r="E29" s="44"/>
      <c r="F29" s="44"/>
      <c r="G29" s="44"/>
      <c r="H29" s="46"/>
    </row>
    <row r="30" spans="3:8" x14ac:dyDescent="0.2">
      <c r="C30" s="43"/>
      <c r="D30" s="47"/>
      <c r="E30" s="47"/>
      <c r="F30" s="47"/>
      <c r="G30" s="47"/>
      <c r="H30" s="43"/>
    </row>
    <row r="31" spans="3:8" x14ac:dyDescent="0.2">
      <c r="C31" s="43"/>
      <c r="D31" s="44"/>
      <c r="E31" s="44"/>
      <c r="F31" s="44"/>
      <c r="G31" s="44"/>
      <c r="H31" s="43"/>
    </row>
    <row r="32" spans="3:8" x14ac:dyDescent="0.2">
      <c r="C32" s="43"/>
      <c r="D32" s="43"/>
      <c r="E32" s="43"/>
      <c r="F32" s="43"/>
      <c r="G32" s="44"/>
      <c r="H32" s="43"/>
    </row>
    <row r="33" spans="3:8" x14ac:dyDescent="0.2">
      <c r="C33" s="43"/>
      <c r="D33" s="43"/>
      <c r="E33" s="43"/>
      <c r="F33" s="43"/>
      <c r="G33" s="43"/>
      <c r="H33" s="46"/>
    </row>
    <row r="34" spans="3:8" x14ac:dyDescent="0.2">
      <c r="C34" s="43"/>
      <c r="D34" s="43"/>
      <c r="E34" s="43"/>
      <c r="F34" s="43"/>
      <c r="G34" s="43"/>
      <c r="H34" s="46"/>
    </row>
    <row r="35" spans="3:8" x14ac:dyDescent="0.2">
      <c r="C35" s="44"/>
      <c r="D35" s="44"/>
      <c r="E35" s="44"/>
      <c r="F35" s="44"/>
      <c r="G35" s="44"/>
      <c r="H35" s="46"/>
    </row>
    <row r="36" spans="3:8" x14ac:dyDescent="0.2">
      <c r="C36" s="44"/>
      <c r="D36" s="44"/>
      <c r="E36" s="44"/>
      <c r="F36" s="44"/>
      <c r="G36" s="44"/>
      <c r="H36" s="46"/>
    </row>
    <row r="37" spans="3:8" x14ac:dyDescent="0.2">
      <c r="C37" s="44"/>
      <c r="D37" s="44"/>
      <c r="E37" s="44"/>
      <c r="F37" s="44"/>
      <c r="G37" s="44"/>
      <c r="H37" s="46"/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M44"/>
  <sheetViews>
    <sheetView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.710937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3" s="3" customFormat="1" ht="37.5" customHeight="1" x14ac:dyDescent="0.2">
      <c r="A1" s="25" t="s">
        <v>71</v>
      </c>
      <c r="B1" s="11" t="s">
        <v>72</v>
      </c>
      <c r="C1" s="5"/>
      <c r="D1" s="5"/>
      <c r="E1" s="5"/>
      <c r="F1" s="5"/>
    </row>
    <row r="2" spans="1:13" s="5" customFormat="1" ht="38.25" x14ac:dyDescent="0.2">
      <c r="A2" s="12" t="s">
        <v>0</v>
      </c>
      <c r="B2" s="13" t="s">
        <v>68</v>
      </c>
      <c r="C2" s="13" t="s">
        <v>69</v>
      </c>
      <c r="D2" s="13" t="s">
        <v>70</v>
      </c>
      <c r="E2" s="26"/>
      <c r="F2" s="26"/>
      <c r="G2" s="26"/>
      <c r="H2" s="14"/>
      <c r="I2" s="14"/>
      <c r="J2" s="14"/>
      <c r="K2" s="14"/>
    </row>
    <row r="3" spans="1:13" x14ac:dyDescent="0.2">
      <c r="B3" s="54" t="s">
        <v>73</v>
      </c>
      <c r="C3" s="54"/>
      <c r="D3" s="54"/>
      <c r="E3" s="10"/>
      <c r="F3" s="10"/>
      <c r="G3" s="10"/>
    </row>
    <row r="4" spans="1:13" hidden="1" x14ac:dyDescent="0.2">
      <c r="A4" s="9" t="s">
        <v>7</v>
      </c>
      <c r="B4" s="7" t="s">
        <v>30</v>
      </c>
      <c r="C4" s="7" t="s">
        <v>33</v>
      </c>
      <c r="D4" s="7" t="s">
        <v>34</v>
      </c>
      <c r="E4" s="10" t="s">
        <v>12</v>
      </c>
      <c r="F4" s="10" t="s">
        <v>13</v>
      </c>
      <c r="G4" s="10"/>
      <c r="H4" s="10" t="s">
        <v>7</v>
      </c>
      <c r="I4" s="10" t="s">
        <v>14</v>
      </c>
      <c r="J4" s="10" t="s">
        <v>15</v>
      </c>
      <c r="K4" s="10" t="s">
        <v>16</v>
      </c>
      <c r="L4" s="6" t="s">
        <v>17</v>
      </c>
      <c r="M4" s="6" t="s">
        <v>18</v>
      </c>
    </row>
    <row r="5" spans="1:13" x14ac:dyDescent="0.2">
      <c r="A5" s="9">
        <v>36526</v>
      </c>
      <c r="B5" s="8">
        <v>24.473500000000001</v>
      </c>
      <c r="H5" s="27"/>
    </row>
    <row r="6" spans="1:13" x14ac:dyDescent="0.2">
      <c r="A6" s="9">
        <v>36892</v>
      </c>
      <c r="B6" s="8">
        <v>24.613700000000001</v>
      </c>
      <c r="H6" s="27"/>
    </row>
    <row r="7" spans="1:13" x14ac:dyDescent="0.2">
      <c r="A7" s="9">
        <v>37257</v>
      </c>
      <c r="B7" s="8">
        <v>24.7746</v>
      </c>
      <c r="H7" s="27"/>
    </row>
    <row r="8" spans="1:13" x14ac:dyDescent="0.2">
      <c r="A8" s="9">
        <v>37622</v>
      </c>
      <c r="B8" s="8">
        <v>24.368400000000001</v>
      </c>
      <c r="H8" s="27"/>
    </row>
    <row r="9" spans="1:13" x14ac:dyDescent="0.2">
      <c r="A9" s="9">
        <v>37987</v>
      </c>
      <c r="B9" s="8">
        <v>24.652000000000001</v>
      </c>
      <c r="H9" s="27"/>
    </row>
    <row r="10" spans="1:13" x14ac:dyDescent="0.2">
      <c r="A10" s="9">
        <v>38353</v>
      </c>
      <c r="B10" s="8">
        <v>24.661899999999999</v>
      </c>
      <c r="H10" s="27"/>
    </row>
    <row r="11" spans="1:13" x14ac:dyDescent="0.2">
      <c r="A11" s="9">
        <v>38718</v>
      </c>
      <c r="B11" s="8">
        <v>25.024799999999999</v>
      </c>
      <c r="H11" s="27"/>
    </row>
    <row r="12" spans="1:13" x14ac:dyDescent="0.2">
      <c r="A12" s="9">
        <v>39083</v>
      </c>
      <c r="B12" s="8">
        <v>25.212900000000001</v>
      </c>
      <c r="H12" s="27"/>
    </row>
    <row r="13" spans="1:13" x14ac:dyDescent="0.2">
      <c r="A13" s="9">
        <v>39448</v>
      </c>
      <c r="B13" s="8">
        <v>26.185600000000001</v>
      </c>
      <c r="H13" s="27"/>
    </row>
    <row r="14" spans="1:13" x14ac:dyDescent="0.2">
      <c r="A14" s="9">
        <v>39814</v>
      </c>
      <c r="B14" s="8">
        <v>26.866399999999999</v>
      </c>
      <c r="H14" s="27"/>
    </row>
    <row r="15" spans="1:13" x14ac:dyDescent="0.2">
      <c r="A15" s="9">
        <v>40179</v>
      </c>
      <c r="B15" s="8">
        <v>27.212</v>
      </c>
      <c r="H15" s="27"/>
    </row>
    <row r="16" spans="1:13" x14ac:dyDescent="0.2">
      <c r="A16" s="9">
        <v>40544</v>
      </c>
      <c r="B16" s="8">
        <v>26.4679</v>
      </c>
      <c r="H16" s="27"/>
    </row>
    <row r="17" spans="1:8" x14ac:dyDescent="0.2">
      <c r="A17" s="9">
        <v>40909</v>
      </c>
      <c r="B17" s="8">
        <v>26.548999999999999</v>
      </c>
      <c r="H17" s="27"/>
    </row>
    <row r="18" spans="1:8" x14ac:dyDescent="0.2">
      <c r="A18" s="9">
        <v>41275</v>
      </c>
      <c r="B18" s="8">
        <v>26.1187</v>
      </c>
      <c r="H18" s="27"/>
    </row>
    <row r="19" spans="1:8" x14ac:dyDescent="0.2">
      <c r="A19" s="9">
        <v>41640</v>
      </c>
      <c r="B19" s="8">
        <v>26.037299999999998</v>
      </c>
      <c r="H19" s="27"/>
    </row>
    <row r="20" spans="1:8" x14ac:dyDescent="0.2">
      <c r="A20" s="9">
        <v>42005</v>
      </c>
      <c r="B20" s="8">
        <v>25.7927</v>
      </c>
      <c r="H20" s="27"/>
    </row>
    <row r="21" spans="1:8" x14ac:dyDescent="0.2">
      <c r="A21" s="9">
        <v>42370</v>
      </c>
      <c r="B21" s="8">
        <v>25.613099999999999</v>
      </c>
      <c r="H21" s="27"/>
    </row>
    <row r="22" spans="1:8" x14ac:dyDescent="0.2">
      <c r="A22" s="9">
        <v>42736</v>
      </c>
      <c r="B22" s="8">
        <v>25.372900000000001</v>
      </c>
      <c r="D22" s="8">
        <v>25.366700000000002</v>
      </c>
      <c r="H22" s="27"/>
    </row>
    <row r="23" spans="1:8" x14ac:dyDescent="0.2">
      <c r="A23" s="9">
        <v>43101</v>
      </c>
      <c r="B23" s="8">
        <v>25.211099999999998</v>
      </c>
      <c r="D23" s="8">
        <v>25.087499999999999</v>
      </c>
      <c r="H23" s="27"/>
    </row>
    <row r="24" spans="1:8" x14ac:dyDescent="0.2">
      <c r="A24" s="9">
        <v>43466</v>
      </c>
      <c r="B24" s="8">
        <v>25.029499999999999</v>
      </c>
      <c r="D24" s="8">
        <v>24.919499999999999</v>
      </c>
      <c r="H24" s="27"/>
    </row>
    <row r="25" spans="1:8" x14ac:dyDescent="0.2">
      <c r="A25" s="9">
        <v>43831</v>
      </c>
      <c r="B25" s="8">
        <v>24.821899999999999</v>
      </c>
      <c r="C25" s="8">
        <v>24.821899999999999</v>
      </c>
      <c r="D25" s="8">
        <v>24.763200000000001</v>
      </c>
      <c r="H25" s="27"/>
    </row>
    <row r="26" spans="1:8" x14ac:dyDescent="0.2">
      <c r="A26" s="9">
        <v>44197</v>
      </c>
      <c r="C26" s="8">
        <v>24.819400000000002</v>
      </c>
      <c r="D26" s="8">
        <v>24.546500000000002</v>
      </c>
      <c r="H26" s="27"/>
    </row>
    <row r="27" spans="1:8" x14ac:dyDescent="0.2">
      <c r="A27" s="9">
        <v>44562</v>
      </c>
      <c r="C27" s="8">
        <v>24.825900000000001</v>
      </c>
      <c r="D27" s="8">
        <v>24.3977</v>
      </c>
      <c r="H27" s="27"/>
    </row>
    <row r="28" spans="1:8" x14ac:dyDescent="0.2">
      <c r="A28" s="9">
        <v>44927</v>
      </c>
      <c r="C28" s="8">
        <v>24.913399999999999</v>
      </c>
      <c r="D28" s="8">
        <v>24.369</v>
      </c>
      <c r="H28" s="27"/>
    </row>
    <row r="29" spans="1:8" x14ac:dyDescent="0.2">
      <c r="A29" s="9">
        <v>45292</v>
      </c>
      <c r="C29" s="8">
        <v>25.022300000000001</v>
      </c>
      <c r="D29" s="8">
        <v>24.357700000000001</v>
      </c>
      <c r="H29" s="27"/>
    </row>
    <row r="30" spans="1:8" x14ac:dyDescent="0.2">
      <c r="A30" s="9">
        <v>45658</v>
      </c>
      <c r="C30" s="8">
        <v>25.109000000000002</v>
      </c>
      <c r="D30" s="8">
        <v>24.299099999999999</v>
      </c>
      <c r="H30" s="27"/>
    </row>
    <row r="31" spans="1:8" x14ac:dyDescent="0.2">
      <c r="H31" s="27"/>
    </row>
    <row r="32" spans="1:8" x14ac:dyDescent="0.2">
      <c r="H32" s="27"/>
    </row>
    <row r="33" spans="8:8" x14ac:dyDescent="0.2">
      <c r="H33" s="27"/>
    </row>
    <row r="34" spans="8:8" x14ac:dyDescent="0.2">
      <c r="H34" s="27"/>
    </row>
    <row r="35" spans="8:8" x14ac:dyDescent="0.2">
      <c r="H35" s="27"/>
    </row>
    <row r="36" spans="8:8" x14ac:dyDescent="0.2">
      <c r="H36" s="27"/>
    </row>
    <row r="37" spans="8:8" x14ac:dyDescent="0.2">
      <c r="H37" s="27"/>
    </row>
    <row r="38" spans="8:8" x14ac:dyDescent="0.2">
      <c r="H38" s="27"/>
    </row>
    <row r="39" spans="8:8" x14ac:dyDescent="0.2">
      <c r="H39" s="27"/>
    </row>
    <row r="40" spans="8:8" x14ac:dyDescent="0.2">
      <c r="H40" s="27"/>
    </row>
    <row r="41" spans="8:8" x14ac:dyDescent="0.2">
      <c r="H41" s="27"/>
    </row>
    <row r="42" spans="8:8" x14ac:dyDescent="0.2">
      <c r="H42" s="27"/>
    </row>
    <row r="43" spans="8:8" x14ac:dyDescent="0.2">
      <c r="H43" s="27"/>
    </row>
    <row r="44" spans="8:8" x14ac:dyDescent="0.2">
      <c r="H44" s="27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Birte Brüel (DØRS)</cp:lastModifiedBy>
  <cp:lastPrinted>2015-05-12T09:14:26Z</cp:lastPrinted>
  <dcterms:created xsi:type="dcterms:W3CDTF">2011-12-06T15:55:35Z</dcterms:created>
  <dcterms:modified xsi:type="dcterms:W3CDTF">2016-10-10T11:49:00Z</dcterms:modified>
</cp:coreProperties>
</file>